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angtth\AppData\Local\Microsoft\Windows\INetCache\Content.Outlook\ZKFAFD6I\"/>
    </mc:Choice>
  </mc:AlternateContent>
  <xr:revisionPtr revIDLastSave="0" documentId="13_ncr:1_{C6C6B413-5855-4BA3-BCFE-D4ED723B191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ổng hợp" sheetId="10" r:id="rId1"/>
  </sheets>
  <definedNames>
    <definedName name="_xlnm._FilterDatabase" localSheetId="0" hidden="1">'Tổng hợp'!$A$1:$G$3</definedName>
    <definedName name="_xlnm.Print_Area" localSheetId="0">'Tổng hợp'!$A$1:$E$3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8" i="10" l="1"/>
  <c r="C50" i="10" l="1"/>
  <c r="A26" i="10" l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l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C19" i="10"/>
  <c r="C6" i="10"/>
  <c r="C2" i="10"/>
  <c r="A77" i="10" l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</calcChain>
</file>

<file path=xl/sharedStrings.xml><?xml version="1.0" encoding="utf-8"?>
<sst xmlns="http://schemas.openxmlformats.org/spreadsheetml/2006/main" count="402" uniqueCount="246">
  <si>
    <t>Thời điểm dự kiến thực hiện</t>
  </si>
  <si>
    <t>TT</t>
  </si>
  <si>
    <t>Tên gói HH.DV</t>
  </si>
  <si>
    <t>Địa chỉ liên hệ</t>
  </si>
  <si>
    <t>Giá trị dự kiến gói HHDV (VNĐ)</t>
  </si>
  <si>
    <t>Roadshow Nội địa - Khu vực miền Nam</t>
  </si>
  <si>
    <t>thanhnguyenphi@vietnamairlines.com</t>
  </si>
  <si>
    <t>Trang trí hình ảnh thương hiệu trong các dịp lễ, noel, sự kiện đặc biệt</t>
  </si>
  <si>
    <t>linhnd@vietnamairlines.com</t>
  </si>
  <si>
    <t>Thiết kế trang phục ngành 2025-2026</t>
  </si>
  <si>
    <t>huongttt@vietnamairlines.com</t>
  </si>
  <si>
    <t>Tổ chức chương trình xúc tiến Du lịch Việt Nam - Châu Âu tại Copenhagen, Đan Mạch giai đoạn tháng 11/2025.</t>
  </si>
  <si>
    <t>ngocnb@vietnamairlines.com</t>
  </si>
  <si>
    <t>Tổ chức Chương trình nhịp đập gắn kết</t>
  </si>
  <si>
    <t>thangtranquoc@vietnamairlines.com</t>
  </si>
  <si>
    <t>Tổ chức Ngày hội việc làm Vietnam Airlines 2025</t>
  </si>
  <si>
    <t>ngocbb@vietnamairlines.com</t>
  </si>
  <si>
    <t>Lễ ra mắt tàu bay Hàng hóa VNA Cargo</t>
  </si>
  <si>
    <t>binhnguyenthanh@vietnamairlines.com</t>
  </si>
  <si>
    <t>Sản xuất bộ lịch năm mới 2026</t>
  </si>
  <si>
    <t>Trưng bày hành lang phòng khánh tiết nhân dịp kỷ niệm 30 năm</t>
  </si>
  <si>
    <t>Mua sắm quà tặng phổ thông - bộ quà tặng du lịch</t>
  </si>
  <si>
    <t>Tổ chức hội thảo hàng không và gặp mặt báo chí - Nhân dịp Gặp mặt báo chí cuối năm</t>
  </si>
  <si>
    <t>1.800.000.000</t>
  </si>
  <si>
    <t>ngocnthuy@vietnamairlines.com</t>
  </si>
  <si>
    <t>Tổ chức famtour quảng bá điểm đến Perth (tháng 12/2025)</t>
  </si>
  <si>
    <t>720.000.000</t>
  </si>
  <si>
    <t>ngocdta@vietnamairlines.com</t>
  </si>
  <si>
    <t>Sản xuất, truyền thông SPDV, hình ảnh VNA Mascot giai đoạn cuối năm 2025</t>
  </si>
  <si>
    <t>1.500.000.000</t>
  </si>
  <si>
    <t>Tư vấn, sản xuất và triển khai hoạt động truyền thông trực tuyến và trực tiếp sử dụng Mascot VNA giai đoạn 2026 - 2027</t>
  </si>
  <si>
    <t>8.000.000.000</t>
  </si>
  <si>
    <t>Kế hoạch tổ chức Presstour Inbound 
năm 2025 cho một số thị trường nước 
ngoài</t>
  </si>
  <si>
    <t>tuandtm@vietnamairlines.com</t>
  </si>
  <si>
    <t>Tổ chức chương trình "Bay nhẹ tới Hà Nội"</t>
  </si>
  <si>
    <t>3.000.000.000</t>
  </si>
  <si>
    <t>mydtt2@vietnamairlines.com</t>
  </si>
  <si>
    <t>ĐLQC chiến lược TCTHKVN giai đoạn 2026-2027</t>
  </si>
  <si>
    <t>loando@vietnamairlines.com</t>
  </si>
  <si>
    <t>Tổ chức gian hàng VNA tại Hội chợ mùa Thu 2025</t>
  </si>
  <si>
    <t>Sản xuất, lắp đặt biển bảng, poster, standee, hastag,
tranh quảng cáo tăng cường nhận diện thương hiệu
VNA Group</t>
  </si>
  <si>
    <t>ngoannguyen@vietnamairlines.com</t>
  </si>
  <si>
    <t>Tổ chức chuyến bay HeForShe</t>
  </si>
  <si>
    <t>nguyetgb@vietnamairlines.com</t>
  </si>
  <si>
    <t>Quản trị và sản xuất nội dung trên trang thông tin CSR của VNA</t>
  </si>
  <si>
    <t>Tổ chức Gian hàng tại Đường hoa Nguyễn Huệ 2026</t>
  </si>
  <si>
    <t xml:space="preserve">In ấn phẩm quảng cáo truyền thông của VNA Group giai đoạn tháng 1 - tháng 12/2025 </t>
  </si>
  <si>
    <t>linhphammy@vietnamairlines.com</t>
  </si>
  <si>
    <t>Tháng 12/2025</t>
  </si>
  <si>
    <t>Tháng 10/2025</t>
  </si>
  <si>
    <t>Tháng 11/2025</t>
  </si>
  <si>
    <t>Cung cấp dịch vụ bảo vệ tại HAN</t>
  </si>
  <si>
    <t>Phòng Tổ chức hành chính
Chi nhánh Tổng công ty HKVN-CTCP khu vực Việt Nam
Địa chỉ: Tầng 3 VN2, 200 Nguyễn Sơn, P.Bồ Đề, TP Hà Nội
Điện thoại: 024.62700200-4497</t>
  </si>
  <si>
    <t>Dịch vụ vệ sinh chuyên nghiệp tại HAN</t>
  </si>
  <si>
    <t>Thực hiện giải pháp an toàn và PCCN tại HAN</t>
  </si>
  <si>
    <t>Sự kiện tổng kết khách hàng cuối năm tại MB.</t>
  </si>
  <si>
    <t>Phòng Thương mại Hành khách
Chi nhánh Tổng công ty HKVN-CTCP khu vực Việt Nam
Địa chỉ: Tầng 3 VN2, 200 Nguyễn Sơn, P.Bồ Đề, TP Hà Nội
Điện thoại: 024.38732732-4326</t>
  </si>
  <si>
    <t xml:space="preserve">Quà tặng khách hàng cuối năm </t>
  </si>
  <si>
    <t>Quà Tết tặng khách hàng hàng hóa năm 2025</t>
  </si>
  <si>
    <t>Phòng Thương mại hàng hóa 
CHI NHÁNH TỔNG CÔNG TY HÀNG KHÔNG VIỆT NAM - CTCP KHU VỰC VIỆT NAM 
 Địa chỉ: 49 Trường Sơn, Phường Tân Sơn Hòa, Thành phố Hồ Chí Minh.
Tel: (84) 62555777-7783</t>
  </si>
  <si>
    <t>Hội nghị khách hàng CNVN</t>
  </si>
  <si>
    <t>Cung cấp quà Tết cho CBCNV và khách đối ngoại</t>
  </si>
  <si>
    <t>Phòng Tổ chức hành chính 
CHI NHÁNH TỔNG CÔNG TY HÀNG KHÔNG VIỆT NAM - CTCP KHU VỰC VIỆT NAM 
 Địa chỉ: 49 Trường Sơn, Phường Tân Sơn Hòa, Thành phố Hồ Chí Minh.
Tel: (84) 62555777-7619</t>
  </si>
  <si>
    <t>Tổ chức tổng kết năm 2025 cho CBNV tại miền Nam</t>
  </si>
  <si>
    <t>Trang bị giầy da và thắt lưng cho nhân viên tuyến trước</t>
  </si>
  <si>
    <t>Thuê máy photo tại Hồ Chí Minh và Phú Quốc</t>
  </si>
  <si>
    <t>Cung cấp dịch vụ hành chính quản trị cho CNVN-MN</t>
  </si>
  <si>
    <t>Thiết kế, dàn dựng chương trình Hội nghị khách hàng năm 2025 của Vietnam Airlines khu vực Việt Nam</t>
  </si>
  <si>
    <t>Phòng Thương mại hành khách
CHI NHÁNH TỔNG CÔNG TY HÀNG KHÔNG VIỆT NAM - CTCP KHU VỰC VIỆT NAM 
 Địa chỉ: 49 Trường Sơn, Phường Tân Sơn Hòa, Thành phố Hồ Chí Minh.
Tel: (84) 62555777</t>
  </si>
  <si>
    <t>Dịch vụ phục vụ chương trình Hội nghị khách hàng năm 2025 của Vietnam Airlines khu vực Việt Nam</t>
  </si>
  <si>
    <t>Gói quà Tết nhóm 2</t>
  </si>
  <si>
    <t>Tủ gỗ để cất đồ 2 cánh</t>
  </si>
  <si>
    <t>Trung tâm quản lý khai thác cơ sở hạ tầng phía Nam
CHI NHÁNH TỔNG CÔNG TY HÀNG KHÔNG VIỆT NAM - CTCP KHU VỰC VIỆT NAM 
 Địa chỉ: 49 Trường Sơn, Phường 2, Quận Tân Bình, Thành phố Hồ Chí Minh.
Tel: (84) 62555777-7723</t>
  </si>
  <si>
    <t>Bàn cao làm việc</t>
  </si>
  <si>
    <t>Dịch vụ chăm sóc cây cảnh</t>
  </si>
  <si>
    <t>Sửa chữa hệ thống lạnh 108 HH</t>
  </si>
  <si>
    <t>Sửa chữa hệ thông máy lạnh tầng 2,3 nhà E 117 HH</t>
  </si>
  <si>
    <t>Sửa chữa hệ thống ĐHNĐ tại nhà E - 117 Hồng Hà</t>
  </si>
  <si>
    <t>Sửa chữa hệ thống ĐHNĐ tại 108 Hồng Hà</t>
  </si>
  <si>
    <t>Sửa chữa hệ thống ĐHNĐ tại nhà B - 117 Hồng Hà</t>
  </si>
  <si>
    <t>Bảo trì trạm biến áp</t>
  </si>
  <si>
    <t>Sản xuất Decal ghế 2026</t>
  </si>
  <si>
    <t>Email: huyennttt.heritage@vietnamairlines.com
SĐT: 0936818589
Phòng 3209 tầng 2 toàn VN03 trụ sở TCTHKVN</t>
  </si>
  <si>
    <t>Gói Mua quà tặng cho khách hàng và cộng tác viên 2025</t>
  </si>
  <si>
    <t>Email: hahoangtt.heritage@vietnamairlines.com
SĐT: 0902114491
Phòng 3209 tầng 2 toàn VN03 trụ sở TCTHKVN</t>
  </si>
  <si>
    <t>Sản xuất Podcast 2026</t>
  </si>
  <si>
    <t>Tháng 11 /2025</t>
  </si>
  <si>
    <t>Email: linhnp.heritage@vietnamairlines.com       SĐT: 0762211870                                                    Phòng 3209 tầng 2 toàn VN03 trụ sở TCTHKVN</t>
  </si>
  <si>
    <t>Thuê khách sạn lưu trú và xe chở tổ bay tại Phú Quốc (PQC) giai đoạn từ tháng 01/2026 đến hết tháng 12/2027</t>
  </si>
  <si>
    <t>Q4-2025</t>
  </si>
  <si>
    <t>Bà Tô Khánh Linh
Email: linhtokhanh@vietnamairlines.com
TTĐHKT
200 Nguyen Son Str., Long Bien Dist., Ha Noi, Viet Nam
SĐT: 0943331994</t>
  </si>
  <si>
    <t>Thuê khách sạn lưu trú cho tổ bay tại Nội Bài (NBA) giai đoạn từ tháng 01/2026 đến hết tháng 12/2027</t>
  </si>
  <si>
    <t>Thuê khách sạn lưu trú cho tổ bay thuê ướt của Vietnam Airlines tại Thành Phố Hồ Chí Minh (SGN) giai đoạn từ tháng 02/2026</t>
  </si>
  <si>
    <t>Dịch vụ đánh giá, xác minh khí thải và nhiên liệu (4 hạng mục)</t>
  </si>
  <si>
    <t xml:space="preserve">Bà Nguyễn Thị Thanh Thanh
Phòng Quản lý Khai thác bay - Trung tâm Điều hành klhai thác
200 Nguyen Son Str., Long Bien Dist., Ha Noi, Viet Nam
Email: thanhnguyentt@vietnamairlines.com
Tel: 0974551002
</t>
  </si>
  <si>
    <t>Thuê dịch vụ phần mềm hệ thống tích hợp phục vụ điều hành</t>
  </si>
  <si>
    <t xml:space="preserve">Bà Nguyễn Bạch Lê
Phòng Quản lý Khai thác bay - Trung tâm Điều hành klhai thác
200 Nguyen Son Str., Long Bien Dist., Ha Noi, Viet Nam
Email: lenb@vietnamairlines.com
Tel: 0912848917
</t>
  </si>
  <si>
    <t>Thuê dịch vụ phần mềm Quản lý nhiên liệu và Khí phát thải</t>
  </si>
  <si>
    <t>Các lớp kỹ năng CNTT - CĐS, năm 2025</t>
  </si>
  <si>
    <t>751.000.000</t>
  </si>
  <si>
    <t>Các lớp "Hướng dẫn thực hành hoạt động Đổi mới sáng tạo thông qua các công cụ cải tiến hỗ trợ nâng cao năng suất và chất lượng dịch vụ</t>
  </si>
  <si>
    <t>900.000.000</t>
  </si>
  <si>
    <t>Các lớp "Nâng cao hiệu suất công việc thông qua việc khai
thác ứng dụng AI"</t>
  </si>
  <si>
    <t>450.000.000</t>
  </si>
  <si>
    <t>Các lớp "Đào tạo nâng cao năng lực lãnh đạo và quản lý năm 2025"</t>
  </si>
  <si>
    <t>2.300.000.000</t>
  </si>
  <si>
    <t>Các lớp "Đào tạo nghiệp vụ chuyên môn Đấu thầu năm 2025"</t>
  </si>
  <si>
    <t>270.000.000</t>
  </si>
  <si>
    <t>Ban Tổ chức Nhân lực - TCT HKVN</t>
  </si>
  <si>
    <t>Lựa chọn  NCC dịch vụ Platinum Partner Summit</t>
  </si>
  <si>
    <t>Q4/2025</t>
  </si>
  <si>
    <t>Vũ Thị Kim Hương - huongvtk@vietnamairlines.com
0932729360</t>
  </si>
  <si>
    <t>Lựa chọn  NCC dịch vụ du lịch mặt đất phục vụ khách Famtour inbound</t>
  </si>
  <si>
    <t>Lựa chọn  NCC dịch vụ du lịch mặt đất phục vụ khách Famtour outbound</t>
  </si>
  <si>
    <t>Sản xuất kỷ niệm chương và quà tặng khách hàng, đối tác</t>
  </si>
  <si>
    <t>Gói "Thuê dịch vụ cung cấp Ứng dụng di động Thương mại điện tử cho Vietnam Airlines giai đoạn 2026 – 2031"</t>
  </si>
  <si>
    <t>Tran Duy Thanh- thanhtd@vietnamairlines.com - 0918442968</t>
  </si>
  <si>
    <t xml:space="preserve">Gói DV cổng thanh toán quốc tế giai đoạn từ T05/2026 – T04/2029  </t>
  </si>
  <si>
    <t>tháng 10/2025</t>
  </si>
  <si>
    <t>Vũ Thị Thu Huyền - huyenvtt@vietnamairlines.com - 0989935384</t>
  </si>
  <si>
    <t>Thuê dịch vụ Cung cấp Nền tảng đa kết nối Thương mại điện tử - E-Commerce Connecting Platform (ECP) từ tháng 01/2026 - 12/2028</t>
  </si>
  <si>
    <t>Lê Đức Thiện - thienld@vietnamairlines.com - 0913767609</t>
  </si>
  <si>
    <t>Cung cấp dịch vụ xử lý và thu hộ cho giao dịch thanh toán trực tuyến trả ngay bằng thẻ nội địa thị trường Việt Nam giai đoạn từ T11/2025-T10/2030</t>
  </si>
  <si>
    <t>Đinh Lan Anh - anhdinhlan@vietnamairlines.com -0983382562</t>
  </si>
  <si>
    <t>Sản xuất video giới thiệu web/app</t>
  </si>
  <si>
    <t>Bùi Huyền Ngọc -Ngocbh@vietnamairlines.com -0393745517</t>
  </si>
  <si>
    <t>Tiếp thị hiển thị trên Google Search Engine và Google Display Network, Google Dynamic năm 2026-2027</t>
  </si>
  <si>
    <t>Nguyễn Lan Anh - anhnguyenlan@vietnamairlines.com-0976381194</t>
  </si>
  <si>
    <t>Vận hành nền tảng marketing năm 2026-2027</t>
  </si>
  <si>
    <t>Ngô Thành Long - longngothanh@vietnamairlines.com-0965834645</t>
  </si>
  <si>
    <t>Cung cấp giải pháp fare marketing năm 2026-2028</t>
  </si>
  <si>
    <t>Phạm Xuân Trung - trungpx@vietnamairlines.com-0833679215</t>
  </si>
  <si>
    <t>Hội thảo tri ân cuối năm 2025</t>
  </si>
  <si>
    <t>Lê Thị Hồng Liên - lienlth@vietnamairlines.com - 	0385301601</t>
  </si>
  <si>
    <t>Sản xuất quà tặng tri ân các đối tác của Bông Sen Vàng</t>
  </si>
  <si>
    <t>Nguyễn Thị Ái Vy
Email: vynta@vietnamairlines.com
Điện thoại: (+84) 24 38732732, máy lẻ: 1543</t>
  </si>
  <si>
    <t>Gói Phục vụ hàng hóa trọn gói tại sân bay Cebu (CEB). Philippines từ tháng 12/2025 đến tháng 11/2028</t>
  </si>
  <si>
    <t>501.234.823 VND</t>
  </si>
  <si>
    <t>Bà Hà Minh Nguyệt
Ban Kế hoạch và Tiếp thị Hàng hóa
Số 200 Nguyễn Sơn. Phường Bồ Đề. Thành phố Hà Nội. Việt Nam
Tel: (84-4) 38732 732. Ext 2342</t>
  </si>
  <si>
    <t>Dịch vụ vận tải mặt đất tại Bắc Mỹ từ/ đến SFO từ tháng 4/2026 đến tháng 3/2029</t>
  </si>
  <si>
    <t>12.668.227.500 VND</t>
  </si>
  <si>
    <t>Bà Nguyễn Thu Hải My
Ban Kế hoạch và Tiếp thị Hàng hóa
Số 200 Nguyễn Sơn. Phường Bồ Đề. Thành phố Hà Nội. Việt Nam
Tel: (84-4) 38732 732. Ext 2342</t>
  </si>
  <si>
    <t>Gói Phục vụ hàng hóa trọn gói tại sân bay  Bandaranaike (CMB). Srilanka từ tháng 3/2026 đến tháng 2/2029</t>
  </si>
  <si>
    <t>664.658.987 VND</t>
  </si>
  <si>
    <t>Gói Phục vụ hàng hóa trọn gói tại sân bay Phuket (HKT), Thái Lan từ tháng 3/2026 đến tháng 2/2029</t>
  </si>
  <si>
    <t>952.695.900 VND</t>
  </si>
  <si>
    <t>Bà Phạm Thị Đào
Ban Kế hoạch và Tiếp thị Hàng hóa
Số 200 Nguyễn Sơn. Phường Bồ Đề. Thành phố Hà Nội. Việt Nam
Tel: (84-4) 38732 732. Ext 2344</t>
  </si>
  <si>
    <t>Gói Tổ chức Hội nghị Tổng kết công tác bán hàng hóa năm 2025</t>
  </si>
  <si>
    <t>648.000.000 VND</t>
  </si>
  <si>
    <t>Bà Nguyễn Thị Liên Hoa
Ban Kế hoạch và Tiếp thị Hàng hóa
Số 200 Nguyễn Sơn. Phường Bồ Đề. Thành phố Hà Nội. Việt Nam
Tel: (84-4) 38732 732. Ext 2358</t>
  </si>
  <si>
    <t>Cung cấp nước khoáng đóng bình tại trụ sở KCQ TCT</t>
  </si>
  <si>
    <t>Mr Thủy - Văn phòng Tổng công ty
Email: thuynd@vietnamairlines.com
Điện thoại: 0985526243</t>
  </si>
  <si>
    <t>Cung cấp dịch vụ thuê và chăm sóc cây xanh, cảnh quan TCT</t>
  </si>
  <si>
    <t>Ms Tâm - Văn phòng Tổng công ty
Email: tamkt@vietnamairlines.com
Điện thoại: 0988177515</t>
  </si>
  <si>
    <t xml:space="preserve">Gói Thuê DV phần mềm cảnh báo thời tiết nguy hiểm và hỗ trợ điều hành </t>
  </si>
  <si>
    <t>Mr. Võ Hoàng Bảo
Email: baovo@vietnamairlines.com</t>
  </si>
  <si>
    <t>Gói Mua iPad và thuê dịch vụ đảm bảo kèm theo cho  Tiếp viên</t>
  </si>
  <si>
    <t>Ms. Phạm Thị Ngọc Hà
Email: haptn@vietnamairlines.com</t>
  </si>
  <si>
    <t>Gói Thuê phần mềm quản trị thiết bị iPad (MDM) cho Tiếp viên</t>
  </si>
  <si>
    <t>Gói Thuê dịch vụ cung cấp data quốc nội và quốc tế cho Tiếp viên</t>
  </si>
  <si>
    <t>Kỹ năng quản lý cho cán bộ cấp trung</t>
  </si>
  <si>
    <t>Quý 4/2025</t>
  </si>
  <si>
    <t>Mrs Dương Thị Mai Hương: 0903 141 153
108 Hồng Hà, Phường Tân Sơn Hòa, TP.Hồ Chí Minh</t>
  </si>
  <si>
    <t>Mua giầy da đồng phục Tiếp viên năm 2025</t>
  </si>
  <si>
    <t>Mrs Phùng Thị Mai Thảo: 0902 901 212
108 Hồng Hà, Phường Tân Sơn Hòa, TP.Hồ Chí Minh</t>
  </si>
  <si>
    <t>Mua phụ kiện búi tóc dài, dây cột tóc, băng đô</t>
  </si>
  <si>
    <t xml:space="preserve">Sản xuất ấn vật phẩm đưa lên sàn TMĐT </t>
  </si>
  <si>
    <t>Trần Thị Hồng Thanh 
Email: thanhtth@vietnamairlines.com
Điện thoại :  (+84) 24 38732732, máy lẻ: 1545</t>
  </si>
  <si>
    <t>Dịch vụ tư vấn triển khai áp dụng Chuẩn mực báo cáo tài chính quốc tế (IFRS) tại Tổng công ty HKVN</t>
  </si>
  <si>
    <t>Nguyễn Thu Hương, huongnthu@vietnamairlines.com</t>
  </si>
  <si>
    <t>Dịch vụ thu hộ giao dịch thẻ Visa, MasterCard kênh online thị trường Ấn Độ giai đoạn từ 2026-2030</t>
  </si>
  <si>
    <t>Đào Thùy Dương, duongdao@vietnamairlines.com</t>
  </si>
  <si>
    <t>Dịch vụ thanh toán giao dịch thẻ Visa, MasterCard kênh BSP/ARC giai đoạn từ 2026-2030</t>
  </si>
  <si>
    <t>Huỳnh Thái An, anht@vietnamairlines.com</t>
  </si>
  <si>
    <t>In vé BCB</t>
  </si>
  <si>
    <t>Trần Thị Thu Hà, hattt@vietnamairlines.com</t>
  </si>
  <si>
    <t>Gói Cung cấp Công cụ bay cho Phi công</t>
  </si>
  <si>
    <t>Ms. Nguyễn Thị Phương Thanh - Phòng TCHC Đoàn bay 919 - 0243.872.9660 - thanhntp@vietnamairlines.com</t>
  </si>
  <si>
    <t>Gói Cung cấp Thắt lưng cho Phi công</t>
  </si>
  <si>
    <t>Khám sức khỏe định kỳ cho CB, NLĐ Khối CQ năm 2025</t>
  </si>
  <si>
    <t>Ms. Trần Thị Minh Hồng - Phòng TCHC Đoàn bay 919 - 0243.872.9660 - hongttm@vietnamairlines.com</t>
  </si>
  <si>
    <t>Cung cấp lao động thuê ngoài năm 2026-2027</t>
  </si>
  <si>
    <t>Cung cấp dịch vụ GĐSK cho phi công năm 2026 - Phía Bắc</t>
  </si>
  <si>
    <t>Cung cấp dịch vụ GĐSK cho phi công năm 2026 - Phía Nam</t>
  </si>
  <si>
    <t>Thuê HTPM hỗ trợ Briefing cho tổ bay (VNA Crew Briefing)</t>
  </si>
  <si>
    <t>Bà Nguyễn Thị Hồng Diệp
Ban Chuyển đổi số và công nghệ
200 Nguyen Son Str., Long Bien Dist., Ha Noi City, Viet Nam
Tel: (84-4) 38732 732, Ext: 1983</t>
  </si>
  <si>
    <t>Thuê DV tăng tốc và bảo vệ Website TMĐT của TCTHK</t>
  </si>
  <si>
    <t>Thuê thiết bị máy tính bảng phục vụ hệ thống E-Techlog</t>
  </si>
  <si>
    <t>Thuê DV kết nối di động (Mobile SIM)  phục vụ hệ thống E-Techlog</t>
  </si>
  <si>
    <t>Thuê HT màn hình LED pixel phục vụ các CQĐV (ĐB, ĐTV, ASOC, VNB)</t>
  </si>
  <si>
    <t>Thuê bản quyền Oracle cho TCTHK</t>
  </si>
  <si>
    <t>Thuê HT kho dữ liệu dùng chung (Data Lakehouse)</t>
  </si>
  <si>
    <t>Thuê DV phòng chống virus</t>
  </si>
  <si>
    <t>Thuê HTPM quản lý vé nội bộ (SkyTicket)</t>
  </si>
  <si>
    <t>Thuê HTPM quản lý đào tạo cho phi công theo chuẩn CBTA</t>
  </si>
  <si>
    <t>Thuê HTPM báo cáo tập trung cho TCTHK (KMS - KPI Management System)</t>
  </si>
  <si>
    <t>Thuê HTPM phục vụ công tác quản lý phát triển bền vững cho TCTHK (Net Zero)</t>
  </si>
  <si>
    <t>Thuê HTPM quản lý mua sắm tập trung (PCM)</t>
  </si>
  <si>
    <t>Thuê thiết bị kết nối an toàn hợp nhất (thay thế HT tường lửa chi nhánh trong nước và nước ngoài đầu tư năm 2019)</t>
  </si>
  <si>
    <t>Mua DV bảo hành và quyền cập nhật dữ liệu cho hệ thống tường lửa được đầu tư từ năm 2015 đến năm 2017</t>
  </si>
  <si>
    <t>Thuê HTPM quản lý chuỗi cung ứng dịch vụ (LMS)</t>
  </si>
  <si>
    <t>Thuê PM quản lý, phân tích hiệu quả đường bay</t>
  </si>
  <si>
    <t>Thuê HTPM quản lý đội tàu bay và các Hợp đồng thuê mua tàu bay  (VNA Fleet Manager)</t>
  </si>
  <si>
    <t>Thuê PM quản lý Kế hoạch, ngân sách (PMS)</t>
  </si>
  <si>
    <t>Thuê DV xây dựng bài giảng e-learning đào tạo kỹ năng sử dụng AI theo khung năng lực số</t>
  </si>
  <si>
    <t>Thuê HTPM quản lý các doanh nghiệp vốn góp</t>
  </si>
  <si>
    <t>Thuê DV tích hợp dữ liệu VNA Lib và tích hợp AI lên các hệ thống của TCT (bao gồm license Microsoft Sharepiont 2019)</t>
  </si>
  <si>
    <t>Thuê HTPM theo dõi overbooking phục vụ Ban KHPT</t>
  </si>
  <si>
    <t>Thuê DV quản lý quyền truy cập hệ thống (giai đoạn 1: PSS, AD)</t>
  </si>
  <si>
    <t>Thuê DV Whatsapp phục vụ thương mại điện tử (Digital Airlines Score)</t>
  </si>
  <si>
    <t>Dịch vụ lưu trú và ăn uống tại khách sạn phục vụ khách chậm nhỡ chuyến tại Hà Nội giai đoạn 2026-2028</t>
  </si>
  <si>
    <t>Chi nhánh Tổng công ty hàng không Việt Nam - CTCP - Trung tâm dịch vụ và khai thác sân bay
Tel: (84-24) 38 732732            ext.3700</t>
  </si>
  <si>
    <t>Dịch vụ lưu trú và ăn uống tại khách sạn phục vụ khách chậm nhỡ chuyến tại TP Hồ Chí Minh giai đoạn 2026-2028</t>
  </si>
  <si>
    <t>Chi nhánh Tổng công ty hàng không Việt Nam - CTCP - Trung tâm dịch vụ và khai thác sân bay
Tel: (84-24) 38 732732            ext.3701</t>
  </si>
  <si>
    <t>Dịch vụ lưu trú và ăn uống tại khách sạn phục vụ khách chậm nhỡ chuyến tại Đà Nẵng giai đoạn 2026-2028</t>
  </si>
  <si>
    <t>Hội thảo tổng kết công tác phối hợp khai thác tại sân bay trong và ngoài nước năm 2025 và triển khai mục tiêu chất lượng năm 2026</t>
  </si>
  <si>
    <t>Cung cấp giày da và thắt lưng cho lao động tuyến trước năm 2025</t>
  </si>
  <si>
    <t>Thực hiện chương trình trải nghiệm dịch vụ cho ASOC</t>
  </si>
  <si>
    <t>Thuê dịch vụ tổ chức kỳ họp Ban điều hành hợp tác Joint Venture Vietnam Airlines và China Southern Airlines</t>
  </si>
  <si>
    <t>Nguyễn Thu Hà; 
Ban Kế hoạch và phát triển; 200 Nguyen Son Str., Long Bien Dist., Ha Noi, Viet Nam; SĐT: 0963737863; email: ngath@vietnamairlines.com</t>
  </si>
  <si>
    <t xml:space="preserve">60.500.000  </t>
  </si>
  <si>
    <t>Gói DV  về triển khai và tư vấn pháp lý liên quan sàn thương mại điện tử Lotusmall của Vietnam Airlines</t>
  </si>
  <si>
    <t>Vũ Xuân Hoàng - Ban Pháp chế
Mail: hoangvx@vietnamairlines.com; SĐT: 0913310004</t>
  </si>
  <si>
    <t xml:space="preserve">Gói Tư vấn pháp lý  thường xuyên tại Châu Âu </t>
  </si>
  <si>
    <t>462.000.000</t>
  </si>
  <si>
    <t>Rượu vang đỏ hạng phổ thông (hạng Y) (bảo thuế)</t>
  </si>
  <si>
    <t>muasam.invest@vietnamairlines.com</t>
  </si>
  <si>
    <t>Niêm phong nhựa</t>
  </si>
  <si>
    <t>Rượu vang trắng hạng thương gia (hạng C) cao cấp (bảo thuế)</t>
  </si>
  <si>
    <t>Bộ mỹ phẩm hạng thương gia và hạng phổ thông đặc biệt (hạng C/I)</t>
  </si>
  <si>
    <t>Bình khử mùi</t>
  </si>
  <si>
    <t>Túi đựng pin lithium dự phòng</t>
  </si>
  <si>
    <t xml:space="preserve">Giấy lót khay chống thấm </t>
  </si>
  <si>
    <t>Xúc đá</t>
  </si>
  <si>
    <t>Khăn mặt bông hạng Y</t>
  </si>
  <si>
    <t>Rượu Whisky Single Malt (chai to) (không bảo thuế)</t>
  </si>
  <si>
    <t>Rượu vang trắng hạng phổ thông (hạng Y) (không bảo thuế)</t>
  </si>
  <si>
    <t>Rượu vang nổ (chai to) (không bảo thuế)</t>
  </si>
  <si>
    <t>Bộ gối hạng thương gia (hạng C)</t>
  </si>
  <si>
    <t>Xà phòng lỏng bình rời A350 thuê</t>
  </si>
  <si>
    <t>Dao cạo râu hạng phổ thông và phổ thông đặc biệt</t>
  </si>
  <si>
    <t>Cà phê phin giấy</t>
  </si>
  <si>
    <t>Khăn tựa ghế</t>
  </si>
  <si>
    <t>Bảng hướng dẫn an toàn bay</t>
  </si>
  <si>
    <t>Túi rác không thấm nước quảng cáo</t>
  </si>
  <si>
    <t>Trà đen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</si>
</sst>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mm/yy"/>
    <numFmt numFmtId="165" formatCode="_(* #,##0_);_(* \(#,##0\);_(* &quot;-&quot;??_);_(@_)"/>
    <numFmt numFmtId="166" formatCode="#,##0\ [$₫-42A]"/>
    <numFmt numFmtId="167" formatCode="_-* #,##0.00\ _₫_-;\-* #,##0.00\ _₫_-;_-* &quot;-&quot;??\ _₫_-;_-@_-"/>
    <numFmt numFmtId="168" formatCode="_-* #,##0\ _₫_-;\-* #,##0\ _₫_-;_-* &quot;-&quot;??\ _₫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12"/>
      <color rgb="FF333333"/>
      <name val="Times New Roman"/>
      <family val="1"/>
    </font>
    <font>
      <sz val="12"/>
      <color indexed="8"/>
      <name val="Times New Roman"/>
      <family val="2"/>
    </font>
    <font>
      <sz val="12"/>
      <color indexed="8"/>
      <name val="Times New Roman"/>
      <family val="1"/>
    </font>
    <font>
      <sz val="12"/>
      <color rgb="FF000000"/>
      <name val="TimesNewRomanPSMT"/>
    </font>
    <font>
      <sz val="11"/>
      <color rgb="FF000000"/>
      <name val="Times New Roman"/>
      <family val="1"/>
    </font>
    <font>
      <sz val="12"/>
      <color theme="1"/>
      <name val="Times New Roman"/>
      <family val="2"/>
      <charset val="163"/>
    </font>
    <font>
      <u/>
      <sz val="12"/>
      <name val="Times New Roman"/>
      <family val="1"/>
    </font>
    <font>
      <u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18" fillId="0" borderId="0"/>
    <xf numFmtId="167" fontId="18" fillId="0" borderId="0" applyFont="0" applyFill="0" applyBorder="0" applyAlignment="0" applyProtection="0"/>
  </cellStyleXfs>
  <cellXfs count="16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65" fontId="7" fillId="0" borderId="17" xfId="3" applyNumberFormat="1" applyFont="1" applyFill="1" applyBorder="1" applyAlignment="1">
      <alignment horizontal="center" vertical="center" wrapText="1"/>
    </xf>
    <xf numFmtId="2" fontId="7" fillId="0" borderId="18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" fontId="10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1" fillId="2" borderId="3" xfId="5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1" fillId="2" borderId="3" xfId="5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2" fillId="4" borderId="1" xfId="0" applyFont="1" applyFill="1" applyBorder="1"/>
    <xf numFmtId="0" fontId="9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5" borderId="6" xfId="0" applyFont="1" applyFill="1" applyBorder="1" applyAlignment="1">
      <alignment vertical="top" wrapText="1"/>
    </xf>
    <xf numFmtId="0" fontId="10" fillId="5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7" xfId="0" applyFont="1" applyBorder="1" applyAlignment="1">
      <alignment horizontal="left" vertical="center" wrapText="1"/>
    </xf>
    <xf numFmtId="2" fontId="9" fillId="0" borderId="18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0" fillId="5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4" borderId="1" xfId="0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0" fontId="15" fillId="0" borderId="1" xfId="0" applyFont="1" applyFill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11" fillId="4" borderId="1" xfId="0" applyFont="1" applyFill="1" applyBorder="1" applyAlignment="1">
      <alignment horizontal="left" vertical="top" wrapText="1" indent="1"/>
    </xf>
    <xf numFmtId="0" fontId="10" fillId="5" borderId="6" xfId="0" applyFont="1" applyFill="1" applyBorder="1" applyAlignment="1">
      <alignment vertical="top" wrapText="1"/>
    </xf>
    <xf numFmtId="0" fontId="10" fillId="5" borderId="22" xfId="0" applyFont="1" applyFill="1" applyBorder="1" applyAlignment="1">
      <alignment vertical="top" wrapText="1"/>
    </xf>
    <xf numFmtId="165" fontId="10" fillId="4" borderId="1" xfId="1" applyNumberFormat="1" applyFont="1" applyFill="1" applyBorder="1" applyAlignment="1">
      <alignment horizontal="center" vertical="center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8" xfId="0" applyNumberFormat="1" applyFont="1" applyBorder="1" applyAlignment="1">
      <alignment horizontal="center" vertical="center" wrapText="1"/>
    </xf>
    <xf numFmtId="3" fontId="10" fillId="5" borderId="6" xfId="0" applyNumberFormat="1" applyFont="1" applyFill="1" applyBorder="1" applyAlignment="1">
      <alignment horizontal="center" vertical="top" wrapText="1"/>
    </xf>
    <xf numFmtId="3" fontId="10" fillId="5" borderId="22" xfId="0" applyNumberFormat="1" applyFont="1" applyFill="1" applyBorder="1" applyAlignment="1">
      <alignment horizontal="center" vertical="top" wrapText="1"/>
    </xf>
    <xf numFmtId="3" fontId="10" fillId="5" borderId="1" xfId="0" applyNumberFormat="1" applyFont="1" applyFill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center" vertical="center"/>
    </xf>
    <xf numFmtId="3" fontId="11" fillId="2" borderId="3" xfId="5" applyNumberFormat="1" applyFont="1" applyFill="1" applyBorder="1" applyAlignment="1">
      <alignment horizontal="center" vertical="top" wrapText="1"/>
    </xf>
    <xf numFmtId="3" fontId="9" fillId="3" borderId="3" xfId="0" applyNumberFormat="1" applyFont="1" applyFill="1" applyBorder="1" applyAlignment="1">
      <alignment horizontal="center" vertical="top" wrapText="1"/>
    </xf>
    <xf numFmtId="3" fontId="9" fillId="3" borderId="4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top" wrapText="1"/>
    </xf>
    <xf numFmtId="3" fontId="12" fillId="4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5" borderId="6" xfId="0" applyNumberFormat="1" applyFont="1" applyFill="1" applyBorder="1" applyAlignment="1">
      <alignment horizontal="center" vertical="center" wrapText="1"/>
    </xf>
    <xf numFmtId="3" fontId="10" fillId="5" borderId="6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/>
    </xf>
    <xf numFmtId="165" fontId="9" fillId="0" borderId="1" xfId="3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9" fillId="3" borderId="1" xfId="3" applyNumberFormat="1" applyFont="1" applyFill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165" fontId="9" fillId="4" borderId="1" xfId="3" applyNumberFormat="1" applyFont="1" applyFill="1" applyBorder="1" applyAlignment="1">
      <alignment horizontal="center" vertical="center" wrapText="1"/>
    </xf>
    <xf numFmtId="37" fontId="9" fillId="3" borderId="1" xfId="3" applyNumberFormat="1" applyFont="1" applyFill="1" applyBorder="1" applyAlignment="1">
      <alignment horizontal="center" vertical="center" wrapText="1"/>
    </xf>
    <xf numFmtId="37" fontId="10" fillId="4" borderId="1" xfId="3" applyNumberFormat="1" applyFont="1" applyFill="1" applyBorder="1" applyAlignment="1">
      <alignment horizontal="center" vertical="center" wrapText="1"/>
    </xf>
    <xf numFmtId="37" fontId="11" fillId="6" borderId="6" xfId="0" applyNumberFormat="1" applyFont="1" applyFill="1" applyBorder="1" applyAlignment="1">
      <alignment horizontal="center" vertical="center" wrapText="1"/>
    </xf>
    <xf numFmtId="37" fontId="10" fillId="6" borderId="6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43" fontId="11" fillId="0" borderId="1" xfId="3" applyFont="1" applyFill="1" applyBorder="1" applyAlignment="1">
      <alignment horizontal="center" vertical="center"/>
    </xf>
    <xf numFmtId="0" fontId="11" fillId="0" borderId="1" xfId="3" applyNumberFormat="1" applyFont="1" applyFill="1" applyBorder="1" applyAlignment="1">
      <alignment horizontal="center" vertical="center"/>
    </xf>
    <xf numFmtId="43" fontId="9" fillId="0" borderId="1" xfId="3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top"/>
    </xf>
    <xf numFmtId="3" fontId="15" fillId="0" borderId="1" xfId="0" applyNumberFormat="1" applyFont="1" applyFill="1" applyBorder="1" applyAlignment="1">
      <alignment horizontal="center" vertical="top"/>
    </xf>
    <xf numFmtId="0" fontId="2" fillId="0" borderId="23" xfId="0" applyFont="1" applyFill="1" applyBorder="1" applyAlignment="1">
      <alignment vertical="center"/>
    </xf>
    <xf numFmtId="164" fontId="11" fillId="2" borderId="25" xfId="5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top" wrapText="1"/>
    </xf>
    <xf numFmtId="0" fontId="2" fillId="0" borderId="2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6" applyFont="1" applyFill="1" applyBorder="1" applyAlignment="1">
      <alignment vertical="center"/>
    </xf>
    <xf numFmtId="168" fontId="9" fillId="0" borderId="1" xfId="7" applyNumberFormat="1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vertical="center" wrapText="1"/>
    </xf>
    <xf numFmtId="0" fontId="9" fillId="0" borderId="1" xfId="0" applyFont="1" applyBorder="1"/>
    <xf numFmtId="0" fontId="11" fillId="0" borderId="1" xfId="6" applyFont="1" applyFill="1" applyBorder="1" applyAlignment="1">
      <alignment vertical="center"/>
    </xf>
    <xf numFmtId="0" fontId="17" fillId="0" borderId="26" xfId="0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9" fillId="0" borderId="30" xfId="4" applyFont="1" applyBorder="1" applyAlignment="1">
      <alignment horizontal="center" vertical="center"/>
    </xf>
    <xf numFmtId="0" fontId="19" fillId="0" borderId="31" xfId="4" applyFont="1" applyBorder="1" applyAlignment="1">
      <alignment horizontal="center" vertical="center"/>
    </xf>
    <xf numFmtId="0" fontId="19" fillId="0" borderId="32" xfId="4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0" fillId="3" borderId="19" xfId="4" applyFont="1" applyFill="1" applyBorder="1" applyAlignment="1">
      <alignment horizontal="center" vertical="center" wrapText="1"/>
    </xf>
    <xf numFmtId="0" fontId="20" fillId="3" borderId="20" xfId="4" applyFont="1" applyFill="1" applyBorder="1" applyAlignment="1">
      <alignment horizontal="center" vertical="center" wrapText="1"/>
    </xf>
    <xf numFmtId="0" fontId="20" fillId="3" borderId="21" xfId="4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Comma" xfId="3" builtinId="3"/>
    <cellStyle name="Comma 4" xfId="7" xr:uid="{189B52D7-B8F1-4FF4-8429-7AEAB83AA5B3}"/>
    <cellStyle name="Hyperlink" xfId="4" builtinId="8"/>
    <cellStyle name="Normal" xfId="0" builtinId="0"/>
    <cellStyle name="Normal 2" xfId="5" xr:uid="{BFC234FA-D884-4838-90B8-7205EDFC24B0}"/>
    <cellStyle name="Normal 2 2" xfId="1" xr:uid="{00000000-0005-0000-0000-000003000000}"/>
    <cellStyle name="Normal 4" xfId="6" xr:uid="{9FAB148B-3270-4912-85CC-65982958D9DA}"/>
    <cellStyle name="Normal 6" xfId="2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nhnguyenthanh@vietnamairlines.com" TargetMode="External"/><Relationship Id="rId13" Type="http://schemas.openxmlformats.org/officeDocument/2006/relationships/hyperlink" Target="mailto:Ngocbh@vietnamairlines.com%20-0393745517" TargetMode="External"/><Relationship Id="rId18" Type="http://schemas.openxmlformats.org/officeDocument/2006/relationships/hyperlink" Target="mailto:huongnthu@vietnamairlines.com" TargetMode="External"/><Relationship Id="rId3" Type="http://schemas.openxmlformats.org/officeDocument/2006/relationships/hyperlink" Target="mailto:thanhnguyenphi@vietnamairlines.com" TargetMode="External"/><Relationship Id="rId7" Type="http://schemas.openxmlformats.org/officeDocument/2006/relationships/hyperlink" Target="mailto:linhnd@vietnamairlines.com" TargetMode="External"/><Relationship Id="rId12" Type="http://schemas.openxmlformats.org/officeDocument/2006/relationships/hyperlink" Target="mailto:huongvtk@vietnamairlines.com0932729360" TargetMode="External"/><Relationship Id="rId17" Type="http://schemas.openxmlformats.org/officeDocument/2006/relationships/hyperlink" Target="mailto:lienlth@vietnamairlines.com%20-%200385301601" TargetMode="External"/><Relationship Id="rId2" Type="http://schemas.openxmlformats.org/officeDocument/2006/relationships/hyperlink" Target="mailto:linhnd@vietnamairlines.com" TargetMode="External"/><Relationship Id="rId16" Type="http://schemas.openxmlformats.org/officeDocument/2006/relationships/hyperlink" Target="mailto:trungpx@vietnamairlines.com-0833679215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ngocnb@vietnamairlines.com" TargetMode="External"/><Relationship Id="rId6" Type="http://schemas.openxmlformats.org/officeDocument/2006/relationships/hyperlink" Target="mailto:binhnguyenthanh@vietnamairlines.com" TargetMode="External"/><Relationship Id="rId11" Type="http://schemas.openxmlformats.org/officeDocument/2006/relationships/hyperlink" Target="mailto:mydtt2@vietnamairlines.com" TargetMode="External"/><Relationship Id="rId5" Type="http://schemas.openxmlformats.org/officeDocument/2006/relationships/hyperlink" Target="mailto:ngocbb@vietnamairlines.com" TargetMode="External"/><Relationship Id="rId15" Type="http://schemas.openxmlformats.org/officeDocument/2006/relationships/hyperlink" Target="mailto:longngothanh@vietnamairlines.com-0965834645" TargetMode="External"/><Relationship Id="rId10" Type="http://schemas.openxmlformats.org/officeDocument/2006/relationships/hyperlink" Target="mailto:ngoannguyen@vietnamairlines.com" TargetMode="External"/><Relationship Id="rId19" Type="http://schemas.openxmlformats.org/officeDocument/2006/relationships/hyperlink" Target="mailto:muasam.invest@vietnamairlines.com" TargetMode="External"/><Relationship Id="rId4" Type="http://schemas.openxmlformats.org/officeDocument/2006/relationships/hyperlink" Target="mailto:thangtranquoc@vietnamairlines.com" TargetMode="External"/><Relationship Id="rId9" Type="http://schemas.openxmlformats.org/officeDocument/2006/relationships/hyperlink" Target="mailto:mydtt2@vietnamairlines.com" TargetMode="External"/><Relationship Id="rId14" Type="http://schemas.openxmlformats.org/officeDocument/2006/relationships/hyperlink" Target="mailto:anhnguyenlan@vietnamairlines.com-0976381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6"/>
  <sheetViews>
    <sheetView tabSelected="1" workbookViewId="0">
      <pane xSplit="1" ySplit="1" topLeftCell="B137" activePane="bottomRight" state="frozen"/>
      <selection pane="topRight" activeCell="C1" sqref="C1"/>
      <selection pane="bottomLeft" activeCell="A2" sqref="A2"/>
      <selection pane="bottomRight" activeCell="F1" sqref="F1:F1048576"/>
    </sheetView>
  </sheetViews>
  <sheetFormatPr defaultColWidth="9.140625" defaultRowHeight="15"/>
  <cols>
    <col min="1" max="1" width="4" style="5" bestFit="1" customWidth="1"/>
    <col min="2" max="2" width="63" style="7" customWidth="1"/>
    <col min="3" max="3" width="18.5703125" style="8" customWidth="1"/>
    <col min="4" max="4" width="23.140625" style="9" customWidth="1"/>
    <col min="5" max="5" width="70.140625" style="10" customWidth="1"/>
    <col min="6" max="6" width="9.140625" style="5"/>
    <col min="7" max="7" width="16.140625" style="6" bestFit="1" customWidth="1"/>
    <col min="8" max="16384" width="9.140625" style="5"/>
  </cols>
  <sheetData>
    <row r="1" spans="1:7" s="9" customFormat="1" ht="28.5">
      <c r="A1" s="2" t="s">
        <v>1</v>
      </c>
      <c r="B1" s="3" t="s">
        <v>2</v>
      </c>
      <c r="C1" s="4" t="s">
        <v>4</v>
      </c>
      <c r="D1" s="3" t="s">
        <v>0</v>
      </c>
      <c r="E1" s="2" t="s">
        <v>3</v>
      </c>
      <c r="G1" s="11"/>
    </row>
    <row r="2" spans="1:7" ht="45.75" customHeight="1">
      <c r="A2" s="15">
        <v>1</v>
      </c>
      <c r="B2" s="27" t="s">
        <v>5</v>
      </c>
      <c r="C2" s="74">
        <f>1000000000*108%</f>
        <v>1080000000</v>
      </c>
      <c r="D2" s="21" t="s">
        <v>48</v>
      </c>
      <c r="E2" s="129" t="s">
        <v>6</v>
      </c>
    </row>
    <row r="3" spans="1:7" ht="30" customHeight="1">
      <c r="A3" s="12">
        <v>2</v>
      </c>
      <c r="B3" s="27" t="s">
        <v>7</v>
      </c>
      <c r="C3" s="74">
        <v>550000000</v>
      </c>
      <c r="D3" s="21" t="s">
        <v>49</v>
      </c>
      <c r="E3" s="129" t="s">
        <v>8</v>
      </c>
    </row>
    <row r="4" spans="1:7" ht="15.75">
      <c r="A4" s="12">
        <v>3</v>
      </c>
      <c r="B4" s="27" t="s">
        <v>9</v>
      </c>
      <c r="C4" s="74">
        <v>4886114400</v>
      </c>
      <c r="D4" s="21" t="s">
        <v>49</v>
      </c>
      <c r="E4" s="129" t="s">
        <v>10</v>
      </c>
    </row>
    <row r="5" spans="1:7" ht="31.5">
      <c r="A5" s="12">
        <v>4</v>
      </c>
      <c r="B5" s="27" t="s">
        <v>11</v>
      </c>
      <c r="C5" s="74">
        <v>3000000000</v>
      </c>
      <c r="D5" s="21" t="s">
        <v>50</v>
      </c>
      <c r="E5" s="129" t="s">
        <v>12</v>
      </c>
    </row>
    <row r="6" spans="1:7" ht="15.75">
      <c r="A6" s="12">
        <v>5</v>
      </c>
      <c r="B6" s="27" t="s">
        <v>13</v>
      </c>
      <c r="C6" s="74">
        <f>5000000000*108%</f>
        <v>5400000000</v>
      </c>
      <c r="D6" s="21" t="s">
        <v>48</v>
      </c>
      <c r="E6" s="129" t="s">
        <v>14</v>
      </c>
    </row>
    <row r="7" spans="1:7" ht="15.75">
      <c r="A7" s="12">
        <v>6</v>
      </c>
      <c r="B7" s="27" t="s">
        <v>15</v>
      </c>
      <c r="C7" s="74">
        <v>1000000000</v>
      </c>
      <c r="D7" s="21" t="s">
        <v>50</v>
      </c>
      <c r="E7" s="129" t="s">
        <v>16</v>
      </c>
    </row>
    <row r="8" spans="1:7" ht="15.75">
      <c r="A8" s="12">
        <v>7</v>
      </c>
      <c r="B8" s="27" t="s">
        <v>17</v>
      </c>
      <c r="C8" s="74">
        <v>1836000000</v>
      </c>
      <c r="D8" s="21" t="s">
        <v>49</v>
      </c>
      <c r="E8" s="129" t="s">
        <v>18</v>
      </c>
    </row>
    <row r="9" spans="1:7" ht="15.75">
      <c r="A9" s="12">
        <v>8</v>
      </c>
      <c r="B9" s="28" t="s">
        <v>7</v>
      </c>
      <c r="C9" s="75">
        <v>550000000</v>
      </c>
      <c r="D9" s="21" t="s">
        <v>49</v>
      </c>
      <c r="E9" s="147" t="s">
        <v>8</v>
      </c>
    </row>
    <row r="10" spans="1:7" ht="15.75">
      <c r="A10" s="12">
        <v>9</v>
      </c>
      <c r="B10" s="28" t="s">
        <v>19</v>
      </c>
      <c r="C10" s="75">
        <v>2482228540</v>
      </c>
      <c r="D10" s="21" t="s">
        <v>49</v>
      </c>
      <c r="E10" s="148"/>
    </row>
    <row r="11" spans="1:7" ht="15.75">
      <c r="A11" s="12">
        <v>10</v>
      </c>
      <c r="B11" s="28" t="s">
        <v>20</v>
      </c>
      <c r="C11" s="75">
        <v>925000000</v>
      </c>
      <c r="D11" s="21" t="s">
        <v>50</v>
      </c>
      <c r="E11" s="148"/>
    </row>
    <row r="12" spans="1:7" ht="15.75">
      <c r="A12" s="12">
        <v>11</v>
      </c>
      <c r="B12" s="29" t="s">
        <v>21</v>
      </c>
      <c r="C12" s="76">
        <v>997150000</v>
      </c>
      <c r="D12" s="21" t="s">
        <v>49</v>
      </c>
      <c r="E12" s="149"/>
    </row>
    <row r="13" spans="1:7" ht="31.5">
      <c r="A13" s="12">
        <v>12</v>
      </c>
      <c r="B13" s="30" t="s">
        <v>22</v>
      </c>
      <c r="C13" s="77" t="s">
        <v>23</v>
      </c>
      <c r="D13" s="21" t="s">
        <v>49</v>
      </c>
      <c r="E13" s="129" t="s">
        <v>24</v>
      </c>
    </row>
    <row r="14" spans="1:7" ht="15.75">
      <c r="A14" s="12">
        <v>13</v>
      </c>
      <c r="B14" s="30" t="s">
        <v>25</v>
      </c>
      <c r="C14" s="77" t="s">
        <v>26</v>
      </c>
      <c r="D14" s="21" t="s">
        <v>49</v>
      </c>
      <c r="E14" s="150" t="s">
        <v>27</v>
      </c>
    </row>
    <row r="15" spans="1:7" ht="31.5">
      <c r="A15" s="12">
        <v>14</v>
      </c>
      <c r="B15" s="30" t="s">
        <v>28</v>
      </c>
      <c r="C15" s="77" t="s">
        <v>29</v>
      </c>
      <c r="D15" s="21" t="s">
        <v>49</v>
      </c>
      <c r="E15" s="151"/>
    </row>
    <row r="16" spans="1:7" ht="31.5">
      <c r="A16" s="12">
        <v>15</v>
      </c>
      <c r="B16" s="30" t="s">
        <v>30</v>
      </c>
      <c r="C16" s="77" t="s">
        <v>31</v>
      </c>
      <c r="D16" s="21" t="s">
        <v>50</v>
      </c>
      <c r="E16" s="152"/>
    </row>
    <row r="17" spans="1:5" ht="47.25">
      <c r="A17" s="12">
        <v>16</v>
      </c>
      <c r="B17" s="31" t="s">
        <v>32</v>
      </c>
      <c r="C17" s="77" t="s">
        <v>23</v>
      </c>
      <c r="D17" s="21" t="s">
        <v>50</v>
      </c>
      <c r="E17" s="129" t="s">
        <v>33</v>
      </c>
    </row>
    <row r="18" spans="1:5" ht="15.75">
      <c r="A18" s="12">
        <v>17</v>
      </c>
      <c r="B18" s="31" t="s">
        <v>34</v>
      </c>
      <c r="C18" s="77" t="s">
        <v>35</v>
      </c>
      <c r="D18" s="21" t="s">
        <v>49</v>
      </c>
      <c r="E18" s="129" t="s">
        <v>36</v>
      </c>
    </row>
    <row r="19" spans="1:5" ht="15.75">
      <c r="A19" s="12">
        <v>18</v>
      </c>
      <c r="B19" s="32" t="s">
        <v>37</v>
      </c>
      <c r="C19" s="78">
        <f>24543358182*1.08</f>
        <v>26506826836.560001</v>
      </c>
      <c r="D19" s="21" t="s">
        <v>49</v>
      </c>
      <c r="E19" s="129" t="s">
        <v>38</v>
      </c>
    </row>
    <row r="20" spans="1:5" ht="15.75">
      <c r="A20" s="12">
        <v>19</v>
      </c>
      <c r="B20" s="28" t="s">
        <v>39</v>
      </c>
      <c r="C20" s="75">
        <v>600000000</v>
      </c>
      <c r="D20" s="21" t="s">
        <v>49</v>
      </c>
      <c r="E20" s="129" t="s">
        <v>18</v>
      </c>
    </row>
    <row r="21" spans="1:5" ht="47.25">
      <c r="A21" s="12">
        <v>20</v>
      </c>
      <c r="B21" s="28" t="s">
        <v>40</v>
      </c>
      <c r="C21" s="75">
        <v>990000000</v>
      </c>
      <c r="D21" s="21" t="s">
        <v>48</v>
      </c>
      <c r="E21" s="129" t="s">
        <v>41</v>
      </c>
    </row>
    <row r="22" spans="1:5" ht="15.75">
      <c r="A22" s="13">
        <v>21</v>
      </c>
      <c r="B22" s="29" t="s">
        <v>42</v>
      </c>
      <c r="C22" s="76">
        <v>292600000</v>
      </c>
      <c r="D22" s="21" t="s">
        <v>48</v>
      </c>
      <c r="E22" s="129" t="s">
        <v>43</v>
      </c>
    </row>
    <row r="23" spans="1:5" ht="15.75">
      <c r="A23" s="14">
        <v>22</v>
      </c>
      <c r="B23" s="31" t="s">
        <v>44</v>
      </c>
      <c r="C23" s="79">
        <v>648000000</v>
      </c>
      <c r="D23" s="21" t="s">
        <v>48</v>
      </c>
      <c r="E23" s="129" t="s">
        <v>12</v>
      </c>
    </row>
    <row r="24" spans="1:5" ht="15.75">
      <c r="A24" s="14">
        <v>23</v>
      </c>
      <c r="B24" s="33" t="s">
        <v>45</v>
      </c>
      <c r="C24" s="79">
        <v>540000000</v>
      </c>
      <c r="D24" s="21" t="s">
        <v>48</v>
      </c>
      <c r="E24" s="129" t="s">
        <v>18</v>
      </c>
    </row>
    <row r="25" spans="1:5" ht="15.75">
      <c r="A25" s="14">
        <v>24</v>
      </c>
      <c r="B25" s="33" t="s">
        <v>46</v>
      </c>
      <c r="C25" s="79">
        <v>295888500</v>
      </c>
      <c r="D25" s="21" t="s">
        <v>48</v>
      </c>
      <c r="E25" s="129" t="s">
        <v>47</v>
      </c>
    </row>
    <row r="26" spans="1:5" ht="27.75" customHeight="1">
      <c r="A26" s="5">
        <f>A25+1</f>
        <v>25</v>
      </c>
      <c r="B26" s="34" t="s">
        <v>51</v>
      </c>
      <c r="C26" s="80">
        <v>578985000</v>
      </c>
      <c r="D26" s="21" t="s">
        <v>49</v>
      </c>
      <c r="E26" s="140" t="s">
        <v>52</v>
      </c>
    </row>
    <row r="27" spans="1:5" ht="15.75">
      <c r="A27" s="5">
        <f t="shared" ref="A27:A90" si="0">A26+1</f>
        <v>26</v>
      </c>
      <c r="B27" s="34" t="s">
        <v>53</v>
      </c>
      <c r="C27" s="80">
        <v>282656000</v>
      </c>
      <c r="D27" s="21" t="s">
        <v>49</v>
      </c>
      <c r="E27" s="140"/>
    </row>
    <row r="28" spans="1:5" ht="15.75">
      <c r="A28" s="5">
        <f t="shared" si="0"/>
        <v>27</v>
      </c>
      <c r="B28" s="34" t="s">
        <v>54</v>
      </c>
      <c r="C28" s="80">
        <v>330000000</v>
      </c>
      <c r="D28" s="21" t="s">
        <v>50</v>
      </c>
      <c r="E28" s="140"/>
    </row>
    <row r="29" spans="1:5" ht="15.75">
      <c r="A29" s="5">
        <f t="shared" si="0"/>
        <v>28</v>
      </c>
      <c r="B29" s="35" t="s">
        <v>55</v>
      </c>
      <c r="C29" s="80">
        <v>608000000</v>
      </c>
      <c r="D29" s="21" t="s">
        <v>50</v>
      </c>
      <c r="E29" s="140" t="s">
        <v>56</v>
      </c>
    </row>
    <row r="30" spans="1:5" ht="50.25" customHeight="1">
      <c r="A30" s="5">
        <f t="shared" si="0"/>
        <v>29</v>
      </c>
      <c r="B30" s="36" t="s">
        <v>57</v>
      </c>
      <c r="C30" s="80">
        <v>1682000000</v>
      </c>
      <c r="D30" s="21" t="s">
        <v>50</v>
      </c>
      <c r="E30" s="140"/>
    </row>
    <row r="31" spans="1:5" ht="15.75">
      <c r="A31" s="5">
        <f t="shared" si="0"/>
        <v>30</v>
      </c>
      <c r="B31" s="35" t="s">
        <v>58</v>
      </c>
      <c r="C31" s="80">
        <v>440000000</v>
      </c>
      <c r="D31" s="21" t="s">
        <v>49</v>
      </c>
      <c r="E31" s="140" t="s">
        <v>59</v>
      </c>
    </row>
    <row r="32" spans="1:5" ht="64.5" customHeight="1">
      <c r="A32" s="5">
        <f t="shared" si="0"/>
        <v>31</v>
      </c>
      <c r="B32" s="35" t="s">
        <v>60</v>
      </c>
      <c r="C32" s="80">
        <v>601700000</v>
      </c>
      <c r="D32" s="21" t="s">
        <v>50</v>
      </c>
      <c r="E32" s="140"/>
    </row>
    <row r="33" spans="1:5" ht="15.75">
      <c r="A33" s="5">
        <f t="shared" si="0"/>
        <v>32</v>
      </c>
      <c r="B33" s="37" t="s">
        <v>61</v>
      </c>
      <c r="C33" s="81">
        <v>1250000000</v>
      </c>
      <c r="D33" s="21" t="s">
        <v>48</v>
      </c>
      <c r="E33" s="144" t="s">
        <v>62</v>
      </c>
    </row>
    <row r="34" spans="1:5" ht="15.75">
      <c r="A34" s="5">
        <f t="shared" si="0"/>
        <v>33</v>
      </c>
      <c r="B34" s="37" t="s">
        <v>63</v>
      </c>
      <c r="C34" s="81">
        <v>385000000</v>
      </c>
      <c r="D34" s="21" t="s">
        <v>48</v>
      </c>
      <c r="E34" s="145"/>
    </row>
    <row r="35" spans="1:5" ht="15.75">
      <c r="A35" s="5">
        <f t="shared" si="0"/>
        <v>34</v>
      </c>
      <c r="B35" s="37" t="s">
        <v>64</v>
      </c>
      <c r="C35" s="81">
        <v>767400040</v>
      </c>
      <c r="D35" s="21" t="s">
        <v>49</v>
      </c>
      <c r="E35" s="145"/>
    </row>
    <row r="36" spans="1:5" ht="15.75">
      <c r="A36" s="5">
        <f t="shared" si="0"/>
        <v>35</v>
      </c>
      <c r="B36" s="37" t="s">
        <v>65</v>
      </c>
      <c r="C36" s="81">
        <v>213840000</v>
      </c>
      <c r="D36" s="21" t="s">
        <v>50</v>
      </c>
      <c r="E36" s="145"/>
    </row>
    <row r="37" spans="1:5" ht="15.75">
      <c r="A37" s="5">
        <f t="shared" si="0"/>
        <v>36</v>
      </c>
      <c r="B37" s="37" t="s">
        <v>66</v>
      </c>
      <c r="C37" s="81">
        <v>925098240</v>
      </c>
      <c r="D37" s="21" t="s">
        <v>50</v>
      </c>
      <c r="E37" s="146"/>
    </row>
    <row r="38" spans="1:5" ht="31.5">
      <c r="A38" s="5">
        <f t="shared" si="0"/>
        <v>37</v>
      </c>
      <c r="B38" s="38" t="s">
        <v>67</v>
      </c>
      <c r="C38" s="82">
        <v>1980000000</v>
      </c>
      <c r="D38" s="21" t="s">
        <v>48</v>
      </c>
      <c r="E38" s="137" t="s">
        <v>68</v>
      </c>
    </row>
    <row r="39" spans="1:5" ht="31.5">
      <c r="A39" s="5">
        <f t="shared" si="0"/>
        <v>38</v>
      </c>
      <c r="B39" s="39" t="s">
        <v>69</v>
      </c>
      <c r="C39" s="82">
        <v>1980000000</v>
      </c>
      <c r="D39" s="21" t="s">
        <v>48</v>
      </c>
      <c r="E39" s="138"/>
    </row>
    <row r="40" spans="1:5" ht="15.75">
      <c r="A40" s="5">
        <f t="shared" si="0"/>
        <v>39</v>
      </c>
      <c r="B40" s="39" t="s">
        <v>70</v>
      </c>
      <c r="C40" s="83">
        <v>1196000000</v>
      </c>
      <c r="D40" s="21" t="s">
        <v>48</v>
      </c>
      <c r="E40" s="139"/>
    </row>
    <row r="41" spans="1:5" ht="15.75">
      <c r="A41" s="5">
        <f t="shared" si="0"/>
        <v>40</v>
      </c>
      <c r="B41" s="34" t="s">
        <v>71</v>
      </c>
      <c r="C41" s="84">
        <v>396000000</v>
      </c>
      <c r="D41" s="21" t="s">
        <v>48</v>
      </c>
      <c r="E41" s="134" t="s">
        <v>72</v>
      </c>
    </row>
    <row r="42" spans="1:5" ht="15.75">
      <c r="A42" s="5">
        <f t="shared" si="0"/>
        <v>41</v>
      </c>
      <c r="B42" s="40" t="s">
        <v>73</v>
      </c>
      <c r="C42" s="85">
        <v>237600000</v>
      </c>
      <c r="D42" s="21" t="s">
        <v>50</v>
      </c>
      <c r="E42" s="135"/>
    </row>
    <row r="43" spans="1:5" ht="15.75">
      <c r="A43" s="5">
        <f t="shared" si="0"/>
        <v>42</v>
      </c>
      <c r="B43" s="32" t="s">
        <v>74</v>
      </c>
      <c r="C43" s="85">
        <v>407000000</v>
      </c>
      <c r="D43" s="21" t="s">
        <v>49</v>
      </c>
      <c r="E43" s="135"/>
    </row>
    <row r="44" spans="1:5" ht="15.75">
      <c r="A44" s="5">
        <f t="shared" si="0"/>
        <v>43</v>
      </c>
      <c r="B44" s="40" t="s">
        <v>75</v>
      </c>
      <c r="C44" s="86">
        <v>242000000</v>
      </c>
      <c r="D44" s="21" t="s">
        <v>50</v>
      </c>
      <c r="E44" s="135"/>
    </row>
    <row r="45" spans="1:5" ht="15.75">
      <c r="A45" s="5">
        <f t="shared" si="0"/>
        <v>44</v>
      </c>
      <c r="B45" s="40" t="s">
        <v>76</v>
      </c>
      <c r="C45" s="86">
        <v>1075338000</v>
      </c>
      <c r="D45" s="21" t="s">
        <v>49</v>
      </c>
      <c r="E45" s="135"/>
    </row>
    <row r="46" spans="1:5" ht="15.75">
      <c r="A46" s="5">
        <f t="shared" si="0"/>
        <v>45</v>
      </c>
      <c r="B46" s="40" t="s">
        <v>77</v>
      </c>
      <c r="C46" s="86">
        <v>1562803000</v>
      </c>
      <c r="D46" s="21" t="s">
        <v>48</v>
      </c>
      <c r="E46" s="135"/>
    </row>
    <row r="47" spans="1:5" ht="15.75">
      <c r="A47" s="5">
        <f t="shared" si="0"/>
        <v>46</v>
      </c>
      <c r="B47" s="40" t="s">
        <v>78</v>
      </c>
      <c r="C47" s="86">
        <v>760824350</v>
      </c>
      <c r="D47" s="21" t="s">
        <v>48</v>
      </c>
      <c r="E47" s="135"/>
    </row>
    <row r="48" spans="1:5" ht="15.75">
      <c r="A48" s="5">
        <f t="shared" si="0"/>
        <v>47</v>
      </c>
      <c r="B48" s="40" t="s">
        <v>79</v>
      </c>
      <c r="C48" s="86">
        <v>301290000</v>
      </c>
      <c r="D48" s="21" t="s">
        <v>50</v>
      </c>
      <c r="E48" s="135"/>
    </row>
    <row r="49" spans="1:5" ht="15.75">
      <c r="A49" s="5">
        <f t="shared" si="0"/>
        <v>48</v>
      </c>
      <c r="B49" s="41" t="s">
        <v>80</v>
      </c>
      <c r="C49" s="87">
        <v>264000000</v>
      </c>
      <c r="D49" s="21" t="s">
        <v>48</v>
      </c>
      <c r="E49" s="136"/>
    </row>
    <row r="50" spans="1:5" ht="45">
      <c r="A50" s="5">
        <f t="shared" si="0"/>
        <v>49</v>
      </c>
      <c r="B50" s="42" t="s">
        <v>81</v>
      </c>
      <c r="C50" s="67">
        <f>2300606656*1.08</f>
        <v>2484655188.48</v>
      </c>
      <c r="D50" s="21" t="s">
        <v>50</v>
      </c>
      <c r="E50" s="117" t="s">
        <v>82</v>
      </c>
    </row>
    <row r="51" spans="1:5" ht="45">
      <c r="A51" s="5">
        <f t="shared" si="0"/>
        <v>50</v>
      </c>
      <c r="B51" s="43" t="s">
        <v>83</v>
      </c>
      <c r="C51" s="84">
        <v>324000000</v>
      </c>
      <c r="D51" s="21" t="s">
        <v>49</v>
      </c>
      <c r="E51" s="117" t="s">
        <v>84</v>
      </c>
    </row>
    <row r="52" spans="1:5" ht="30">
      <c r="A52" s="5">
        <f t="shared" si="0"/>
        <v>51</v>
      </c>
      <c r="B52" s="44" t="s">
        <v>85</v>
      </c>
      <c r="C52" s="88">
        <v>2916000000</v>
      </c>
      <c r="D52" s="21" t="s">
        <v>86</v>
      </c>
      <c r="E52" s="116" t="s">
        <v>87</v>
      </c>
    </row>
    <row r="53" spans="1:5" ht="31.5">
      <c r="A53" s="5">
        <f t="shared" si="0"/>
        <v>52</v>
      </c>
      <c r="B53" s="43" t="s">
        <v>154</v>
      </c>
      <c r="C53" s="88">
        <v>38378000000</v>
      </c>
      <c r="D53" s="21" t="s">
        <v>49</v>
      </c>
      <c r="E53" s="16" t="s">
        <v>155</v>
      </c>
    </row>
    <row r="54" spans="1:5" ht="15.75">
      <c r="A54" s="5">
        <f t="shared" si="0"/>
        <v>53</v>
      </c>
      <c r="B54" s="43" t="s">
        <v>156</v>
      </c>
      <c r="C54" s="88">
        <v>20409821335</v>
      </c>
      <c r="D54" s="21" t="s">
        <v>49</v>
      </c>
      <c r="E54" s="140" t="s">
        <v>157</v>
      </c>
    </row>
    <row r="55" spans="1:5" ht="15.75">
      <c r="A55" s="5">
        <f t="shared" si="0"/>
        <v>54</v>
      </c>
      <c r="B55" s="39" t="s">
        <v>158</v>
      </c>
      <c r="C55" s="83">
        <v>4887297000</v>
      </c>
      <c r="D55" s="21" t="s">
        <v>49</v>
      </c>
      <c r="E55" s="140"/>
    </row>
    <row r="56" spans="1:5" ht="15.75">
      <c r="A56" s="5">
        <f t="shared" si="0"/>
        <v>55</v>
      </c>
      <c r="B56" s="39" t="s">
        <v>159</v>
      </c>
      <c r="C56" s="83">
        <v>13400671680</v>
      </c>
      <c r="D56" s="21" t="s">
        <v>49</v>
      </c>
      <c r="E56" s="140"/>
    </row>
    <row r="57" spans="1:5" ht="30" customHeight="1">
      <c r="A57" s="5">
        <f t="shared" si="0"/>
        <v>56</v>
      </c>
      <c r="B57" s="43" t="s">
        <v>88</v>
      </c>
      <c r="C57" s="83">
        <v>1694433157</v>
      </c>
      <c r="D57" s="21" t="s">
        <v>89</v>
      </c>
      <c r="E57" s="141" t="s">
        <v>90</v>
      </c>
    </row>
    <row r="58" spans="1:5" ht="31.5">
      <c r="A58" s="5">
        <f t="shared" si="0"/>
        <v>57</v>
      </c>
      <c r="B58" s="43" t="s">
        <v>91</v>
      </c>
      <c r="C58" s="83">
        <v>1899090737</v>
      </c>
      <c r="D58" s="21" t="s">
        <v>89</v>
      </c>
      <c r="E58" s="141"/>
    </row>
    <row r="59" spans="1:5" ht="31.5">
      <c r="A59" s="5">
        <f t="shared" si="0"/>
        <v>58</v>
      </c>
      <c r="B59" s="43" t="s">
        <v>92</v>
      </c>
      <c r="C59" s="83">
        <v>5664750000</v>
      </c>
      <c r="D59" s="21" t="s">
        <v>89</v>
      </c>
      <c r="E59" s="141"/>
    </row>
    <row r="60" spans="1:5" ht="90">
      <c r="A60" s="5">
        <f t="shared" si="0"/>
        <v>59</v>
      </c>
      <c r="B60" s="43" t="s">
        <v>93</v>
      </c>
      <c r="C60" s="83">
        <v>2164430472</v>
      </c>
      <c r="D60" s="21" t="s">
        <v>49</v>
      </c>
      <c r="E60" s="17" t="s">
        <v>94</v>
      </c>
    </row>
    <row r="61" spans="1:5" ht="30" customHeight="1">
      <c r="A61" s="5">
        <f t="shared" si="0"/>
        <v>60</v>
      </c>
      <c r="B61" s="43" t="s">
        <v>95</v>
      </c>
      <c r="C61" s="83">
        <v>55000000000</v>
      </c>
      <c r="D61" s="21" t="s">
        <v>49</v>
      </c>
      <c r="E61" s="133" t="s">
        <v>96</v>
      </c>
    </row>
    <row r="62" spans="1:5" ht="15.75">
      <c r="A62" s="5">
        <f t="shared" si="0"/>
        <v>61</v>
      </c>
      <c r="B62" s="43" t="s">
        <v>97</v>
      </c>
      <c r="C62" s="83">
        <v>45000000001</v>
      </c>
      <c r="D62" s="21" t="s">
        <v>49</v>
      </c>
      <c r="E62" s="133"/>
    </row>
    <row r="63" spans="1:5" ht="15.75">
      <c r="A63" s="5">
        <f t="shared" si="0"/>
        <v>62</v>
      </c>
      <c r="B63" s="45" t="s">
        <v>98</v>
      </c>
      <c r="C63" s="89" t="s">
        <v>99</v>
      </c>
      <c r="D63" s="21" t="s">
        <v>49</v>
      </c>
      <c r="E63" s="158" t="s">
        <v>108</v>
      </c>
    </row>
    <row r="64" spans="1:5" ht="31.5">
      <c r="A64" s="5">
        <f t="shared" si="0"/>
        <v>63</v>
      </c>
      <c r="B64" s="39" t="s">
        <v>100</v>
      </c>
      <c r="C64" s="90" t="s">
        <v>101</v>
      </c>
      <c r="D64" s="21" t="s">
        <v>49</v>
      </c>
      <c r="E64" s="159"/>
    </row>
    <row r="65" spans="1:5" ht="31.5">
      <c r="A65" s="5">
        <f t="shared" si="0"/>
        <v>64</v>
      </c>
      <c r="B65" s="39" t="s">
        <v>102</v>
      </c>
      <c r="C65" s="83" t="s">
        <v>103</v>
      </c>
      <c r="D65" s="21" t="s">
        <v>50</v>
      </c>
      <c r="E65" s="159"/>
    </row>
    <row r="66" spans="1:5" ht="15.75">
      <c r="A66" s="5">
        <f t="shared" si="0"/>
        <v>65</v>
      </c>
      <c r="B66" s="39" t="s">
        <v>104</v>
      </c>
      <c r="C66" s="83" t="s">
        <v>105</v>
      </c>
      <c r="D66" s="21" t="s">
        <v>49</v>
      </c>
      <c r="E66" s="159"/>
    </row>
    <row r="67" spans="1:5" ht="15.75">
      <c r="A67" s="5">
        <f t="shared" si="0"/>
        <v>66</v>
      </c>
      <c r="B67" s="39" t="s">
        <v>106</v>
      </c>
      <c r="C67" s="90" t="s">
        <v>107</v>
      </c>
      <c r="D67" s="21" t="s">
        <v>49</v>
      </c>
      <c r="E67" s="160"/>
    </row>
    <row r="68" spans="1:5" ht="30" customHeight="1">
      <c r="A68" s="5">
        <f t="shared" si="0"/>
        <v>67</v>
      </c>
      <c r="B68" s="43" t="s">
        <v>109</v>
      </c>
      <c r="C68" s="91">
        <v>10000000000</v>
      </c>
      <c r="D68" s="21" t="s">
        <v>110</v>
      </c>
      <c r="E68" s="158" t="s">
        <v>111</v>
      </c>
    </row>
    <row r="69" spans="1:5" ht="31.5">
      <c r="A69" s="5">
        <f t="shared" si="0"/>
        <v>68</v>
      </c>
      <c r="B69" s="46" t="s">
        <v>112</v>
      </c>
      <c r="C69" s="92">
        <v>5850000000</v>
      </c>
      <c r="D69" s="21" t="s">
        <v>110</v>
      </c>
      <c r="E69" s="159"/>
    </row>
    <row r="70" spans="1:5" ht="31.5">
      <c r="A70" s="5">
        <f t="shared" si="0"/>
        <v>69</v>
      </c>
      <c r="B70" s="46" t="s">
        <v>113</v>
      </c>
      <c r="C70" s="92">
        <v>999000000</v>
      </c>
      <c r="D70" s="21" t="s">
        <v>110</v>
      </c>
      <c r="E70" s="159"/>
    </row>
    <row r="71" spans="1:5" ht="15.75">
      <c r="A71" s="5">
        <f t="shared" si="0"/>
        <v>70</v>
      </c>
      <c r="B71" s="47" t="s">
        <v>114</v>
      </c>
      <c r="C71" s="93">
        <v>1210000000</v>
      </c>
      <c r="D71" s="21" t="s">
        <v>110</v>
      </c>
      <c r="E71" s="159"/>
    </row>
    <row r="72" spans="1:5" ht="31.5">
      <c r="A72" s="5">
        <f t="shared" si="0"/>
        <v>71</v>
      </c>
      <c r="B72" s="48" t="s">
        <v>115</v>
      </c>
      <c r="C72" s="94">
        <v>72000000000</v>
      </c>
      <c r="D72" s="21" t="s">
        <v>50</v>
      </c>
      <c r="E72" s="18" t="s">
        <v>116</v>
      </c>
    </row>
    <row r="73" spans="1:5" ht="15.75">
      <c r="A73" s="5">
        <f t="shared" si="0"/>
        <v>72</v>
      </c>
      <c r="B73" s="48" t="s">
        <v>117</v>
      </c>
      <c r="C73" s="94">
        <v>38908044000</v>
      </c>
      <c r="D73" s="22" t="s">
        <v>118</v>
      </c>
      <c r="E73" s="18" t="s">
        <v>119</v>
      </c>
    </row>
    <row r="74" spans="1:5" ht="31.5">
      <c r="A74" s="5">
        <f t="shared" si="0"/>
        <v>73</v>
      </c>
      <c r="B74" s="49" t="s">
        <v>120</v>
      </c>
      <c r="C74" s="94">
        <v>4000000000</v>
      </c>
      <c r="D74" s="22" t="s">
        <v>49</v>
      </c>
      <c r="E74" s="18" t="s">
        <v>121</v>
      </c>
    </row>
    <row r="75" spans="1:5" ht="47.25">
      <c r="A75" s="5">
        <f t="shared" si="0"/>
        <v>74</v>
      </c>
      <c r="B75" s="48" t="s">
        <v>122</v>
      </c>
      <c r="C75" s="95">
        <v>5328399381</v>
      </c>
      <c r="D75" s="22" t="s">
        <v>49</v>
      </c>
      <c r="E75" s="18" t="s">
        <v>123</v>
      </c>
    </row>
    <row r="76" spans="1:5" ht="15.75">
      <c r="A76" s="5">
        <f t="shared" si="0"/>
        <v>75</v>
      </c>
      <c r="B76" s="50" t="s">
        <v>124</v>
      </c>
      <c r="C76" s="96">
        <v>1100000000</v>
      </c>
      <c r="D76" s="22" t="s">
        <v>118</v>
      </c>
      <c r="E76" s="118" t="s">
        <v>125</v>
      </c>
    </row>
    <row r="77" spans="1:5" ht="31.5">
      <c r="A77" s="5">
        <f t="shared" si="0"/>
        <v>76</v>
      </c>
      <c r="B77" s="50" t="s">
        <v>126</v>
      </c>
      <c r="C77" s="96">
        <v>45000000000</v>
      </c>
      <c r="D77" s="25" t="s">
        <v>48</v>
      </c>
      <c r="E77" s="118" t="s">
        <v>127</v>
      </c>
    </row>
    <row r="78" spans="1:5" ht="15.75">
      <c r="A78" s="5">
        <f t="shared" si="0"/>
        <v>77</v>
      </c>
      <c r="B78" s="50" t="s">
        <v>128</v>
      </c>
      <c r="C78" s="97">
        <v>3000000000</v>
      </c>
      <c r="D78" s="22" t="s">
        <v>50</v>
      </c>
      <c r="E78" s="118" t="s">
        <v>129</v>
      </c>
    </row>
    <row r="79" spans="1:5" ht="15.75">
      <c r="A79" s="5">
        <f t="shared" si="0"/>
        <v>78</v>
      </c>
      <c r="B79" s="50" t="s">
        <v>130</v>
      </c>
      <c r="C79" s="97">
        <v>13000000000</v>
      </c>
      <c r="D79" s="22" t="s">
        <v>50</v>
      </c>
      <c r="E79" s="118" t="s">
        <v>131</v>
      </c>
    </row>
    <row r="80" spans="1:5" ht="15.75">
      <c r="A80" s="5">
        <f t="shared" si="0"/>
        <v>79</v>
      </c>
      <c r="B80" s="51" t="s">
        <v>132</v>
      </c>
      <c r="C80" s="98">
        <v>660000000</v>
      </c>
      <c r="D80" s="22" t="s">
        <v>49</v>
      </c>
      <c r="E80" s="118" t="s">
        <v>133</v>
      </c>
    </row>
    <row r="81" spans="1:5" ht="45">
      <c r="A81" s="5">
        <f t="shared" si="0"/>
        <v>80</v>
      </c>
      <c r="B81" s="46" t="s">
        <v>134</v>
      </c>
      <c r="C81" s="99">
        <v>715000000</v>
      </c>
      <c r="D81" s="23" t="s">
        <v>49</v>
      </c>
      <c r="E81" s="118" t="s">
        <v>135</v>
      </c>
    </row>
    <row r="82" spans="1:5" ht="45">
      <c r="A82" s="5">
        <f t="shared" si="0"/>
        <v>81</v>
      </c>
      <c r="B82" s="39" t="s">
        <v>166</v>
      </c>
      <c r="C82" s="83">
        <v>660000000</v>
      </c>
      <c r="D82" s="23" t="s">
        <v>50</v>
      </c>
      <c r="E82" s="118" t="s">
        <v>167</v>
      </c>
    </row>
    <row r="83" spans="1:5" ht="60">
      <c r="A83" s="5">
        <f t="shared" si="0"/>
        <v>82</v>
      </c>
      <c r="B83" s="39" t="s">
        <v>136</v>
      </c>
      <c r="C83" s="100" t="s">
        <v>137</v>
      </c>
      <c r="D83" s="23" t="s">
        <v>49</v>
      </c>
      <c r="E83" s="1" t="s">
        <v>138</v>
      </c>
    </row>
    <row r="84" spans="1:5" ht="60">
      <c r="A84" s="5">
        <f t="shared" si="0"/>
        <v>83</v>
      </c>
      <c r="B84" s="52" t="s">
        <v>139</v>
      </c>
      <c r="C84" s="100" t="s">
        <v>140</v>
      </c>
      <c r="D84" s="25" t="s">
        <v>48</v>
      </c>
      <c r="E84" s="1" t="s">
        <v>141</v>
      </c>
    </row>
    <row r="85" spans="1:5" ht="60">
      <c r="A85" s="5">
        <f t="shared" si="0"/>
        <v>84</v>
      </c>
      <c r="B85" s="39" t="s">
        <v>142</v>
      </c>
      <c r="C85" s="101" t="s">
        <v>143</v>
      </c>
      <c r="D85" s="25" t="s">
        <v>48</v>
      </c>
      <c r="E85" s="1" t="s">
        <v>141</v>
      </c>
    </row>
    <row r="86" spans="1:5" ht="60">
      <c r="A86" s="5">
        <f t="shared" si="0"/>
        <v>85</v>
      </c>
      <c r="B86" s="39" t="s">
        <v>144</v>
      </c>
      <c r="C86" s="102" t="s">
        <v>145</v>
      </c>
      <c r="D86" s="25" t="s">
        <v>48</v>
      </c>
      <c r="E86" s="1" t="s">
        <v>146</v>
      </c>
    </row>
    <row r="87" spans="1:5" ht="60.75" thickBot="1">
      <c r="A87" s="5">
        <f t="shared" si="0"/>
        <v>86</v>
      </c>
      <c r="B87" s="52" t="s">
        <v>147</v>
      </c>
      <c r="C87" s="100" t="s">
        <v>148</v>
      </c>
      <c r="D87" s="24" t="s">
        <v>110</v>
      </c>
      <c r="E87" s="1" t="s">
        <v>149</v>
      </c>
    </row>
    <row r="88" spans="1:5" ht="49.5">
      <c r="A88" s="5">
        <f t="shared" si="0"/>
        <v>87</v>
      </c>
      <c r="B88" s="53" t="s">
        <v>150</v>
      </c>
      <c r="C88" s="68">
        <v>850000000</v>
      </c>
      <c r="D88" s="22" t="s">
        <v>50</v>
      </c>
      <c r="E88" s="19" t="s">
        <v>151</v>
      </c>
    </row>
    <row r="89" spans="1:5" ht="49.5">
      <c r="A89" s="5">
        <f t="shared" si="0"/>
        <v>88</v>
      </c>
      <c r="B89" s="54" t="s">
        <v>152</v>
      </c>
      <c r="C89" s="69">
        <v>700000000</v>
      </c>
      <c r="D89" s="22" t="s">
        <v>50</v>
      </c>
      <c r="E89" s="20" t="s">
        <v>153</v>
      </c>
    </row>
    <row r="90" spans="1:5" ht="30">
      <c r="A90" s="5">
        <f t="shared" si="0"/>
        <v>89</v>
      </c>
      <c r="B90" s="55" t="s">
        <v>160</v>
      </c>
      <c r="C90" s="103">
        <v>242000000</v>
      </c>
      <c r="D90" s="21" t="s">
        <v>161</v>
      </c>
      <c r="E90" s="117" t="s">
        <v>162</v>
      </c>
    </row>
    <row r="91" spans="1:5" ht="37.5" customHeight="1">
      <c r="A91" s="5">
        <f t="shared" ref="A91:A154" si="1">A90+1</f>
        <v>90</v>
      </c>
      <c r="B91" s="43" t="s">
        <v>163</v>
      </c>
      <c r="C91" s="84">
        <v>5985540000</v>
      </c>
      <c r="D91" s="21" t="s">
        <v>161</v>
      </c>
      <c r="E91" s="142" t="s">
        <v>164</v>
      </c>
    </row>
    <row r="92" spans="1:5" ht="15.75">
      <c r="A92" s="5">
        <f t="shared" si="1"/>
        <v>91</v>
      </c>
      <c r="B92" s="55" t="s">
        <v>165</v>
      </c>
      <c r="C92" s="104">
        <v>495000000</v>
      </c>
      <c r="D92" s="21" t="s">
        <v>161</v>
      </c>
      <c r="E92" s="143"/>
    </row>
    <row r="93" spans="1:5" ht="31.5">
      <c r="A93" s="5">
        <f t="shared" si="1"/>
        <v>92</v>
      </c>
      <c r="B93" s="43" t="s">
        <v>168</v>
      </c>
      <c r="C93" s="104">
        <v>2486000000</v>
      </c>
      <c r="D93" s="22" t="s">
        <v>50</v>
      </c>
      <c r="E93" s="127" t="s">
        <v>169</v>
      </c>
    </row>
    <row r="94" spans="1:5" ht="31.5">
      <c r="A94" s="5">
        <f t="shared" si="1"/>
        <v>93</v>
      </c>
      <c r="B94" s="56" t="s">
        <v>170</v>
      </c>
      <c r="C94" s="104">
        <v>30231974557</v>
      </c>
      <c r="D94" s="23" t="s">
        <v>49</v>
      </c>
      <c r="E94" s="128" t="s">
        <v>171</v>
      </c>
    </row>
    <row r="95" spans="1:5" ht="31.5">
      <c r="A95" s="5">
        <f t="shared" si="1"/>
        <v>94</v>
      </c>
      <c r="B95" s="56" t="s">
        <v>172</v>
      </c>
      <c r="C95" s="104">
        <v>716606523510</v>
      </c>
      <c r="D95" s="23" t="s">
        <v>49</v>
      </c>
      <c r="E95" s="128" t="s">
        <v>173</v>
      </c>
    </row>
    <row r="96" spans="1:5" ht="15.75">
      <c r="A96" s="5">
        <f t="shared" si="1"/>
        <v>95</v>
      </c>
      <c r="B96" s="39" t="s">
        <v>174</v>
      </c>
      <c r="C96" s="104">
        <v>300000000</v>
      </c>
      <c r="D96" s="22" t="s">
        <v>50</v>
      </c>
      <c r="E96" s="128" t="s">
        <v>175</v>
      </c>
    </row>
    <row r="97" spans="1:5" ht="30" customHeight="1">
      <c r="A97" s="5">
        <f t="shared" si="1"/>
        <v>96</v>
      </c>
      <c r="B97" s="43" t="s">
        <v>176</v>
      </c>
      <c r="C97" s="105">
        <v>5274720000</v>
      </c>
      <c r="D97" s="21" t="s">
        <v>49</v>
      </c>
      <c r="E97" s="134" t="s">
        <v>177</v>
      </c>
    </row>
    <row r="98" spans="1:5" ht="15.75">
      <c r="A98" s="5">
        <f t="shared" si="1"/>
        <v>97</v>
      </c>
      <c r="B98" s="43" t="s">
        <v>178</v>
      </c>
      <c r="C98" s="105">
        <f>690000*700</f>
        <v>483000000</v>
      </c>
      <c r="D98" s="21" t="s">
        <v>49</v>
      </c>
      <c r="E98" s="136"/>
    </row>
    <row r="99" spans="1:5" ht="30">
      <c r="A99" s="5">
        <f t="shared" si="1"/>
        <v>98</v>
      </c>
      <c r="B99" s="57" t="s">
        <v>179</v>
      </c>
      <c r="C99" s="105">
        <v>1406300000</v>
      </c>
      <c r="D99" s="21" t="s">
        <v>49</v>
      </c>
      <c r="E99" s="117" t="s">
        <v>180</v>
      </c>
    </row>
    <row r="100" spans="1:5" ht="30" customHeight="1">
      <c r="A100" s="5">
        <f t="shared" si="1"/>
        <v>99</v>
      </c>
      <c r="B100" s="57" t="s">
        <v>181</v>
      </c>
      <c r="C100" s="106">
        <v>2811451453.8000002</v>
      </c>
      <c r="D100" s="23" t="s">
        <v>50</v>
      </c>
      <c r="E100" s="134" t="s">
        <v>177</v>
      </c>
    </row>
    <row r="101" spans="1:5" ht="15.75">
      <c r="A101" s="5">
        <f t="shared" si="1"/>
        <v>100</v>
      </c>
      <c r="B101" s="57" t="s">
        <v>182</v>
      </c>
      <c r="C101" s="106">
        <v>1339305000</v>
      </c>
      <c r="D101" s="23" t="s">
        <v>50</v>
      </c>
      <c r="E101" s="135"/>
    </row>
    <row r="102" spans="1:5" ht="15.75">
      <c r="A102" s="5">
        <f t="shared" si="1"/>
        <v>101</v>
      </c>
      <c r="B102" s="57" t="s">
        <v>183</v>
      </c>
      <c r="C102" s="106">
        <v>1670460000</v>
      </c>
      <c r="D102" s="23" t="s">
        <v>50</v>
      </c>
      <c r="E102" s="136"/>
    </row>
    <row r="103" spans="1:5" ht="15.75">
      <c r="A103" s="5">
        <f t="shared" si="1"/>
        <v>102</v>
      </c>
      <c r="B103" s="58" t="s">
        <v>184</v>
      </c>
      <c r="C103" s="107">
        <v>9900000000</v>
      </c>
      <c r="D103" s="21" t="s">
        <v>49</v>
      </c>
      <c r="E103" s="161" t="s">
        <v>185</v>
      </c>
    </row>
    <row r="104" spans="1:5" ht="15.75">
      <c r="A104" s="5">
        <f t="shared" si="1"/>
        <v>103</v>
      </c>
      <c r="B104" s="59" t="s">
        <v>186</v>
      </c>
      <c r="C104" s="108">
        <v>25046400000</v>
      </c>
      <c r="D104" s="21" t="s">
        <v>49</v>
      </c>
      <c r="E104" s="161"/>
    </row>
    <row r="105" spans="1:5" ht="15.75">
      <c r="A105" s="5">
        <f t="shared" si="1"/>
        <v>104</v>
      </c>
      <c r="B105" s="58" t="s">
        <v>187</v>
      </c>
      <c r="C105" s="107">
        <v>6000033600</v>
      </c>
      <c r="D105" s="23" t="s">
        <v>50</v>
      </c>
      <c r="E105" s="161"/>
    </row>
    <row r="106" spans="1:5" ht="31.5">
      <c r="A106" s="5">
        <f t="shared" si="1"/>
        <v>105</v>
      </c>
      <c r="B106" s="58" t="s">
        <v>188</v>
      </c>
      <c r="C106" s="107">
        <v>4500000000</v>
      </c>
      <c r="D106" s="23" t="s">
        <v>50</v>
      </c>
      <c r="E106" s="161"/>
    </row>
    <row r="107" spans="1:5" ht="31.5">
      <c r="A107" s="5">
        <f t="shared" si="1"/>
        <v>106</v>
      </c>
      <c r="B107" s="58" t="s">
        <v>189</v>
      </c>
      <c r="C107" s="107">
        <v>9300060000</v>
      </c>
      <c r="D107" s="23" t="s">
        <v>50</v>
      </c>
      <c r="E107" s="161"/>
    </row>
    <row r="108" spans="1:5" ht="15.75">
      <c r="A108" s="5">
        <f t="shared" si="1"/>
        <v>107</v>
      </c>
      <c r="B108" s="58" t="s">
        <v>190</v>
      </c>
      <c r="C108" s="107">
        <v>18000000000</v>
      </c>
      <c r="D108" s="21" t="s">
        <v>49</v>
      </c>
      <c r="E108" s="161"/>
    </row>
    <row r="109" spans="1:5" ht="15.75">
      <c r="A109" s="5">
        <f t="shared" si="1"/>
        <v>108</v>
      </c>
      <c r="B109" s="58" t="s">
        <v>191</v>
      </c>
      <c r="C109" s="107">
        <v>95000004000</v>
      </c>
      <c r="D109" s="25" t="s">
        <v>48</v>
      </c>
      <c r="E109" s="161"/>
    </row>
    <row r="110" spans="1:5" ht="15.75">
      <c r="A110" s="5">
        <f t="shared" si="1"/>
        <v>109</v>
      </c>
      <c r="B110" s="58" t="s">
        <v>192</v>
      </c>
      <c r="C110" s="107">
        <v>4965840000</v>
      </c>
      <c r="D110" s="23" t="s">
        <v>50</v>
      </c>
      <c r="E110" s="161"/>
    </row>
    <row r="111" spans="1:5" ht="15.75">
      <c r="A111" s="5">
        <f t="shared" si="1"/>
        <v>110</v>
      </c>
      <c r="B111" s="58" t="s">
        <v>193</v>
      </c>
      <c r="C111" s="107">
        <v>15000084000</v>
      </c>
      <c r="D111" s="21" t="s">
        <v>49</v>
      </c>
      <c r="E111" s="161"/>
    </row>
    <row r="112" spans="1:5" ht="15.75">
      <c r="A112" s="5">
        <f t="shared" si="1"/>
        <v>111</v>
      </c>
      <c r="B112" s="58" t="s">
        <v>194</v>
      </c>
      <c r="C112" s="107">
        <v>13860000000</v>
      </c>
      <c r="D112" s="23" t="s">
        <v>50</v>
      </c>
      <c r="E112" s="161"/>
    </row>
    <row r="113" spans="1:5" ht="31.5">
      <c r="A113" s="5">
        <f t="shared" si="1"/>
        <v>112</v>
      </c>
      <c r="B113" s="58" t="s">
        <v>195</v>
      </c>
      <c r="C113" s="107">
        <v>31680000000</v>
      </c>
      <c r="D113" s="23" t="s">
        <v>50</v>
      </c>
      <c r="E113" s="161"/>
    </row>
    <row r="114" spans="1:5" ht="31.5">
      <c r="A114" s="5">
        <f t="shared" si="1"/>
        <v>113</v>
      </c>
      <c r="B114" s="58" t="s">
        <v>196</v>
      </c>
      <c r="C114" s="107">
        <v>11008800000</v>
      </c>
      <c r="D114" s="21" t="s">
        <v>49</v>
      </c>
      <c r="E114" s="161"/>
    </row>
    <row r="115" spans="1:5" ht="15.75">
      <c r="A115" s="5">
        <f t="shared" si="1"/>
        <v>114</v>
      </c>
      <c r="B115" s="58" t="s">
        <v>197</v>
      </c>
      <c r="C115" s="107">
        <v>7100100000</v>
      </c>
      <c r="D115" s="23" t="s">
        <v>50</v>
      </c>
      <c r="E115" s="161"/>
    </row>
    <row r="116" spans="1:5" ht="31.5">
      <c r="A116" s="5">
        <f t="shared" si="1"/>
        <v>115</v>
      </c>
      <c r="B116" s="59" t="s">
        <v>198</v>
      </c>
      <c r="C116" s="108">
        <v>20419999980</v>
      </c>
      <c r="D116" s="25" t="s">
        <v>48</v>
      </c>
      <c r="E116" s="161"/>
    </row>
    <row r="117" spans="1:5" ht="31.5">
      <c r="A117" s="5">
        <f t="shared" si="1"/>
        <v>116</v>
      </c>
      <c r="B117" s="59" t="s">
        <v>199</v>
      </c>
      <c r="C117" s="108">
        <v>16445160000</v>
      </c>
      <c r="D117" s="23" t="s">
        <v>50</v>
      </c>
      <c r="E117" s="161"/>
    </row>
    <row r="118" spans="1:5" ht="15.75">
      <c r="A118" s="5">
        <f t="shared" si="1"/>
        <v>117</v>
      </c>
      <c r="B118" s="59" t="s">
        <v>200</v>
      </c>
      <c r="C118" s="108">
        <v>12500136000</v>
      </c>
      <c r="D118" s="23" t="s">
        <v>50</v>
      </c>
      <c r="E118" s="161"/>
    </row>
    <row r="119" spans="1:5" ht="15.75">
      <c r="A119" s="5">
        <f t="shared" si="1"/>
        <v>118</v>
      </c>
      <c r="B119" s="60" t="s">
        <v>201</v>
      </c>
      <c r="C119" s="108">
        <v>10018800000</v>
      </c>
      <c r="D119" s="25" t="s">
        <v>48</v>
      </c>
      <c r="E119" s="161"/>
    </row>
    <row r="120" spans="1:5" ht="31.5">
      <c r="A120" s="5">
        <f t="shared" si="1"/>
        <v>119</v>
      </c>
      <c r="B120" s="61" t="s">
        <v>202</v>
      </c>
      <c r="C120" s="108">
        <v>15048000000</v>
      </c>
      <c r="D120" s="25" t="s">
        <v>48</v>
      </c>
      <c r="E120" s="161"/>
    </row>
    <row r="121" spans="1:5" ht="15.75">
      <c r="A121" s="5">
        <f t="shared" si="1"/>
        <v>120</v>
      </c>
      <c r="B121" s="61" t="s">
        <v>203</v>
      </c>
      <c r="C121" s="108">
        <v>9900000000</v>
      </c>
      <c r="D121" s="23" t="s">
        <v>50</v>
      </c>
      <c r="E121" s="161"/>
    </row>
    <row r="122" spans="1:5" ht="31.5">
      <c r="A122" s="5">
        <f t="shared" si="1"/>
        <v>121</v>
      </c>
      <c r="B122" s="62" t="s">
        <v>204</v>
      </c>
      <c r="C122" s="109">
        <v>990003600</v>
      </c>
      <c r="D122" s="25" t="s">
        <v>48</v>
      </c>
      <c r="E122" s="161"/>
    </row>
    <row r="123" spans="1:5" ht="15.75">
      <c r="A123" s="5">
        <f t="shared" si="1"/>
        <v>122</v>
      </c>
      <c r="B123" s="63" t="s">
        <v>205</v>
      </c>
      <c r="C123" s="108">
        <v>4989600000</v>
      </c>
      <c r="D123" s="25" t="s">
        <v>48</v>
      </c>
      <c r="E123" s="161"/>
    </row>
    <row r="124" spans="1:5" ht="31.5">
      <c r="A124" s="5">
        <f t="shared" si="1"/>
        <v>123</v>
      </c>
      <c r="B124" s="63" t="s">
        <v>206</v>
      </c>
      <c r="C124" s="108">
        <v>4950000000</v>
      </c>
      <c r="D124" s="23" t="s">
        <v>50</v>
      </c>
      <c r="E124" s="161"/>
    </row>
    <row r="125" spans="1:5" ht="15.75">
      <c r="A125" s="5">
        <f t="shared" si="1"/>
        <v>124</v>
      </c>
      <c r="B125" s="64" t="s">
        <v>207</v>
      </c>
      <c r="C125" s="108">
        <v>2400012000</v>
      </c>
      <c r="D125" s="25" t="s">
        <v>48</v>
      </c>
      <c r="E125" s="161"/>
    </row>
    <row r="126" spans="1:5" ht="15.75">
      <c r="A126" s="5">
        <f t="shared" si="1"/>
        <v>125</v>
      </c>
      <c r="B126" s="59" t="s">
        <v>208</v>
      </c>
      <c r="C126" s="108">
        <v>1980000000</v>
      </c>
      <c r="D126" s="23" t="s">
        <v>50</v>
      </c>
      <c r="E126" s="161"/>
    </row>
    <row r="127" spans="1:5" ht="31.5">
      <c r="A127" s="5">
        <f t="shared" si="1"/>
        <v>126</v>
      </c>
      <c r="B127" s="58" t="s">
        <v>209</v>
      </c>
      <c r="C127" s="107">
        <v>4158000000</v>
      </c>
      <c r="D127" s="21" t="s">
        <v>49</v>
      </c>
      <c r="E127" s="161"/>
    </row>
    <row r="128" spans="1:5" ht="45">
      <c r="A128" s="5">
        <f t="shared" si="1"/>
        <v>127</v>
      </c>
      <c r="B128" s="65" t="s">
        <v>210</v>
      </c>
      <c r="C128" s="70">
        <v>7815758500</v>
      </c>
      <c r="D128" s="26" t="s">
        <v>50</v>
      </c>
      <c r="E128" s="119" t="s">
        <v>211</v>
      </c>
    </row>
    <row r="129" spans="1:5" ht="45">
      <c r="A129" s="5">
        <f t="shared" si="1"/>
        <v>128</v>
      </c>
      <c r="B129" s="65" t="s">
        <v>212</v>
      </c>
      <c r="C129" s="71">
        <v>8589182800</v>
      </c>
      <c r="D129" s="26" t="s">
        <v>50</v>
      </c>
      <c r="E129" s="119" t="s">
        <v>213</v>
      </c>
    </row>
    <row r="130" spans="1:5" ht="45" customHeight="1">
      <c r="A130" s="5">
        <f t="shared" si="1"/>
        <v>129</v>
      </c>
      <c r="B130" s="65" t="s">
        <v>214</v>
      </c>
      <c r="C130" s="71">
        <v>440000000</v>
      </c>
      <c r="D130" s="26" t="s">
        <v>50</v>
      </c>
      <c r="E130" s="155" t="s">
        <v>211</v>
      </c>
    </row>
    <row r="131" spans="1:5" ht="31.5">
      <c r="A131" s="5">
        <f t="shared" si="1"/>
        <v>130</v>
      </c>
      <c r="B131" s="66" t="s">
        <v>215</v>
      </c>
      <c r="C131" s="72">
        <v>476722800</v>
      </c>
      <c r="D131" s="26" t="s">
        <v>50</v>
      </c>
      <c r="E131" s="156"/>
    </row>
    <row r="132" spans="1:5" ht="15.75">
      <c r="A132" s="5">
        <f t="shared" si="1"/>
        <v>131</v>
      </c>
      <c r="B132" s="66" t="s">
        <v>216</v>
      </c>
      <c r="C132" s="72">
        <v>540594000</v>
      </c>
      <c r="D132" s="26" t="s">
        <v>49</v>
      </c>
      <c r="E132" s="156"/>
    </row>
    <row r="133" spans="1:5" ht="15.75">
      <c r="A133" s="5">
        <f t="shared" si="1"/>
        <v>132</v>
      </c>
      <c r="B133" s="52" t="s">
        <v>217</v>
      </c>
      <c r="C133" s="73">
        <v>319680000</v>
      </c>
      <c r="D133" s="24" t="s">
        <v>49</v>
      </c>
      <c r="E133" s="157"/>
    </row>
    <row r="134" spans="1:5" ht="45">
      <c r="A134" s="110">
        <f t="shared" si="1"/>
        <v>133</v>
      </c>
      <c r="B134" s="112" t="s">
        <v>218</v>
      </c>
      <c r="C134" s="73" t="s">
        <v>220</v>
      </c>
      <c r="D134" s="111" t="s">
        <v>48</v>
      </c>
      <c r="E134" s="126" t="s">
        <v>219</v>
      </c>
    </row>
    <row r="135" spans="1:5" ht="15.75" customHeight="1">
      <c r="A135" s="113">
        <f t="shared" si="1"/>
        <v>134</v>
      </c>
      <c r="B135" s="114" t="s">
        <v>223</v>
      </c>
      <c r="C135" s="73">
        <v>2961250000</v>
      </c>
      <c r="D135" s="26" t="s">
        <v>50</v>
      </c>
      <c r="E135" s="153" t="s">
        <v>222</v>
      </c>
    </row>
    <row r="136" spans="1:5" ht="30">
      <c r="A136" s="110">
        <f t="shared" si="1"/>
        <v>135</v>
      </c>
      <c r="B136" s="115" t="s">
        <v>221</v>
      </c>
      <c r="C136" s="73" t="s">
        <v>224</v>
      </c>
      <c r="D136" s="24" t="s">
        <v>49</v>
      </c>
      <c r="E136" s="154"/>
    </row>
    <row r="137" spans="1:5" ht="15.75">
      <c r="A137" s="110">
        <f t="shared" si="1"/>
        <v>136</v>
      </c>
      <c r="B137" s="120" t="s">
        <v>225</v>
      </c>
      <c r="C137" s="121">
        <v>11058851232</v>
      </c>
      <c r="D137" s="111" t="s">
        <v>48</v>
      </c>
      <c r="E137" s="130" t="s">
        <v>226</v>
      </c>
    </row>
    <row r="138" spans="1:5" ht="15.75">
      <c r="A138" s="110">
        <f t="shared" si="1"/>
        <v>137</v>
      </c>
      <c r="B138" s="120" t="s">
        <v>227</v>
      </c>
      <c r="C138" s="121">
        <v>9440731300</v>
      </c>
      <c r="D138" s="24" t="s">
        <v>49</v>
      </c>
      <c r="E138" s="131"/>
    </row>
    <row r="139" spans="1:5" ht="15.75">
      <c r="A139" s="110">
        <f t="shared" si="1"/>
        <v>138</v>
      </c>
      <c r="B139" s="120" t="s">
        <v>228</v>
      </c>
      <c r="C139" s="121">
        <v>8537469500</v>
      </c>
      <c r="D139" s="111" t="s">
        <v>48</v>
      </c>
      <c r="E139" s="131"/>
    </row>
    <row r="140" spans="1:5" ht="15.75">
      <c r="A140" s="110">
        <f t="shared" si="1"/>
        <v>139</v>
      </c>
      <c r="B140" s="122" t="s">
        <v>229</v>
      </c>
      <c r="C140" s="121">
        <v>7207200000</v>
      </c>
      <c r="D140" s="26" t="s">
        <v>50</v>
      </c>
      <c r="E140" s="131"/>
    </row>
    <row r="141" spans="1:5" ht="15.75">
      <c r="A141" s="110">
        <f t="shared" si="1"/>
        <v>140</v>
      </c>
      <c r="B141" s="120" t="s">
        <v>230</v>
      </c>
      <c r="C141" s="121">
        <v>8513406000</v>
      </c>
      <c r="D141" s="111" t="s">
        <v>48</v>
      </c>
      <c r="E141" s="131"/>
    </row>
    <row r="142" spans="1:5" ht="15.75">
      <c r="A142" s="110">
        <f t="shared" si="1"/>
        <v>141</v>
      </c>
      <c r="B142" s="123" t="s">
        <v>231</v>
      </c>
      <c r="C142" s="121">
        <v>3863376000</v>
      </c>
      <c r="D142" s="24" t="s">
        <v>49</v>
      </c>
      <c r="E142" s="131"/>
    </row>
    <row r="143" spans="1:5" ht="15.75">
      <c r="A143" s="110">
        <f t="shared" si="1"/>
        <v>142</v>
      </c>
      <c r="B143" s="123" t="s">
        <v>232</v>
      </c>
      <c r="C143" s="121">
        <v>5620849720</v>
      </c>
      <c r="D143" s="26" t="s">
        <v>50</v>
      </c>
      <c r="E143" s="131"/>
    </row>
    <row r="144" spans="1:5" ht="15.75">
      <c r="A144" s="110">
        <f t="shared" si="1"/>
        <v>143</v>
      </c>
      <c r="B144" s="120" t="s">
        <v>233</v>
      </c>
      <c r="C144" s="121">
        <v>415800000</v>
      </c>
      <c r="D144" s="111" t="s">
        <v>48</v>
      </c>
      <c r="E144" s="131"/>
    </row>
    <row r="145" spans="1:5" ht="15.75">
      <c r="A145" s="110">
        <f t="shared" si="1"/>
        <v>144</v>
      </c>
      <c r="B145" s="120" t="s">
        <v>234</v>
      </c>
      <c r="C145" s="121">
        <v>569538000</v>
      </c>
      <c r="D145" s="24" t="s">
        <v>49</v>
      </c>
      <c r="E145" s="131"/>
    </row>
    <row r="146" spans="1:5" ht="15.75">
      <c r="A146" s="110">
        <f t="shared" si="1"/>
        <v>145</v>
      </c>
      <c r="B146" s="120" t="s">
        <v>235</v>
      </c>
      <c r="C146" s="121">
        <v>2150500000</v>
      </c>
      <c r="D146" s="24" t="s">
        <v>49</v>
      </c>
      <c r="E146" s="131"/>
    </row>
    <row r="147" spans="1:5" ht="15.75">
      <c r="A147" s="110">
        <f t="shared" si="1"/>
        <v>146</v>
      </c>
      <c r="B147" s="120" t="s">
        <v>236</v>
      </c>
      <c r="C147" s="121">
        <v>1429070500</v>
      </c>
      <c r="D147" s="24" t="s">
        <v>49</v>
      </c>
      <c r="E147" s="131"/>
    </row>
    <row r="148" spans="1:5" ht="15.75">
      <c r="A148" s="110">
        <f t="shared" si="1"/>
        <v>147</v>
      </c>
      <c r="B148" s="120" t="s">
        <v>237</v>
      </c>
      <c r="C148" s="121">
        <v>913583000</v>
      </c>
      <c r="D148" s="24" t="s">
        <v>49</v>
      </c>
      <c r="E148" s="131"/>
    </row>
    <row r="149" spans="1:5" ht="15.75">
      <c r="A149" s="110">
        <f t="shared" si="1"/>
        <v>148</v>
      </c>
      <c r="B149" s="120" t="s">
        <v>238</v>
      </c>
      <c r="C149" s="121">
        <v>1962763000</v>
      </c>
      <c r="D149" s="26" t="s">
        <v>50</v>
      </c>
      <c r="E149" s="131"/>
    </row>
    <row r="150" spans="1:5" ht="15.75">
      <c r="A150" s="110">
        <f t="shared" si="1"/>
        <v>149</v>
      </c>
      <c r="B150" s="120" t="s">
        <v>239</v>
      </c>
      <c r="C150" s="121">
        <v>1506890000</v>
      </c>
      <c r="D150" s="111" t="s">
        <v>48</v>
      </c>
      <c r="E150" s="131"/>
    </row>
    <row r="151" spans="1:5" ht="15.75">
      <c r="A151" s="110">
        <f t="shared" si="1"/>
        <v>150</v>
      </c>
      <c r="B151" s="120" t="s">
        <v>240</v>
      </c>
      <c r="C151" s="121">
        <v>2903760000</v>
      </c>
      <c r="D151" s="24" t="s">
        <v>49</v>
      </c>
      <c r="E151" s="131"/>
    </row>
    <row r="152" spans="1:5" ht="15.75">
      <c r="A152" s="110">
        <f t="shared" si="1"/>
        <v>151</v>
      </c>
      <c r="B152" s="120" t="s">
        <v>241</v>
      </c>
      <c r="C152" s="121">
        <v>1288447380</v>
      </c>
      <c r="D152" s="24" t="s">
        <v>49</v>
      </c>
      <c r="E152" s="131"/>
    </row>
    <row r="153" spans="1:5" ht="15.75">
      <c r="A153" s="110">
        <f t="shared" si="1"/>
        <v>152</v>
      </c>
      <c r="B153" s="124" t="s">
        <v>242</v>
      </c>
      <c r="C153" s="121">
        <v>2635699000</v>
      </c>
      <c r="D153" s="26" t="s">
        <v>50</v>
      </c>
      <c r="E153" s="131"/>
    </row>
    <row r="154" spans="1:5" ht="15.75">
      <c r="A154" s="110">
        <f t="shared" si="1"/>
        <v>153</v>
      </c>
      <c r="B154" s="120" t="s">
        <v>243</v>
      </c>
      <c r="C154" s="121">
        <v>2394910200</v>
      </c>
      <c r="D154" s="24" t="s">
        <v>49</v>
      </c>
      <c r="E154" s="131"/>
    </row>
    <row r="155" spans="1:5" ht="15.75">
      <c r="A155" s="110">
        <f t="shared" ref="A155:A156" si="2">A154+1</f>
        <v>154</v>
      </c>
      <c r="B155" s="124" t="s">
        <v>244</v>
      </c>
      <c r="C155" s="121">
        <v>2950000000</v>
      </c>
      <c r="D155" s="111" t="s">
        <v>48</v>
      </c>
      <c r="E155" s="131"/>
    </row>
    <row r="156" spans="1:5" ht="15.75">
      <c r="A156" s="110">
        <f t="shared" si="2"/>
        <v>155</v>
      </c>
      <c r="B156" s="125" t="s">
        <v>245</v>
      </c>
      <c r="C156" s="121">
        <v>2405988200</v>
      </c>
      <c r="D156" s="24" t="s">
        <v>49</v>
      </c>
      <c r="E156" s="132"/>
    </row>
  </sheetData>
  <mergeCells count="20">
    <mergeCell ref="E103:E127"/>
    <mergeCell ref="E97:E98"/>
    <mergeCell ref="E100:E102"/>
    <mergeCell ref="E26:E28"/>
    <mergeCell ref="E29:E30"/>
    <mergeCell ref="E31:E32"/>
    <mergeCell ref="E33:E37"/>
    <mergeCell ref="E9:E12"/>
    <mergeCell ref="E14:E16"/>
    <mergeCell ref="E41:E49"/>
    <mergeCell ref="E38:E40"/>
    <mergeCell ref="E54:E56"/>
    <mergeCell ref="E57:E59"/>
    <mergeCell ref="E137:E156"/>
    <mergeCell ref="E61:E62"/>
    <mergeCell ref="E91:E92"/>
    <mergeCell ref="E135:E136"/>
    <mergeCell ref="E130:E133"/>
    <mergeCell ref="E63:E67"/>
    <mergeCell ref="E68:E71"/>
  </mergeCells>
  <conditionalFormatting sqref="B103:B127">
    <cfRule type="duplicateValues" dxfId="0" priority="1"/>
  </conditionalFormatting>
  <hyperlinks>
    <hyperlink ref="E5" r:id="rId1" xr:uid="{BD440BB5-17E8-4C60-9653-A9C3107BA279}"/>
    <hyperlink ref="E3" r:id="rId2" xr:uid="{F7348DB2-51B4-4489-AC5A-3B516B97E22C}"/>
    <hyperlink ref="E2" r:id="rId3" xr:uid="{32FD8C17-BFD7-4C52-B3E4-BA02C01810AE}"/>
    <hyperlink ref="E6" r:id="rId4" xr:uid="{E515B5BD-F930-4239-B998-7BC91A210724}"/>
    <hyperlink ref="E7" r:id="rId5" xr:uid="{52C79B4A-AAED-4093-ACC6-0C11B04C8659}"/>
    <hyperlink ref="E8" r:id="rId6" xr:uid="{5898F2B6-1E8F-4261-9189-6A2CDE58EBE7}"/>
    <hyperlink ref="E9" r:id="rId7" xr:uid="{C62EB5FF-DD66-4019-B294-59A923C6FF1C}"/>
    <hyperlink ref="E19" r:id="rId8" display="binhnguyenthanh@vietnamairlines.com" xr:uid="{5C2A9ABF-D8D9-465D-8555-4E021A8DF819}"/>
    <hyperlink ref="E18" r:id="rId9" xr:uid="{DC79F9AE-2CD7-42AD-8A90-F3D0094080F1}"/>
    <hyperlink ref="E21" r:id="rId10" xr:uid="{73118A70-8612-4D2C-BE99-09CB243DB1E5}"/>
    <hyperlink ref="E22" r:id="rId11" display="mydtt2@vietnamairlines.com" xr:uid="{0B66F6B9-5F57-43D6-A843-7FDF77109C30}"/>
    <hyperlink ref="E68" r:id="rId12" display="huongvtk@vietnamairlines.com_x000a_0932729360" xr:uid="{7AD601CA-2644-4122-876C-6D3AF80E185D}"/>
    <hyperlink ref="E76" r:id="rId13" display="Ngocbh@vietnamairlines.com -0393745517" xr:uid="{DBA9838B-736C-432C-8DED-B23A30C24805}"/>
    <hyperlink ref="E77" r:id="rId14" display="anhnguyenlan@vietnamairlines.com-0976381194" xr:uid="{4ABC2A74-46B0-43E2-B949-478734FE625C}"/>
    <hyperlink ref="E78" r:id="rId15" display="longngothanh@vietnamairlines.com-0965834645" xr:uid="{4EF405EB-8017-4C07-B265-997D8EAF9A26}"/>
    <hyperlink ref="E79" r:id="rId16" display="trungpx@vietnamairlines.com-0833679215" xr:uid="{4E379768-D675-4561-B04A-EC02B78A15DF}"/>
    <hyperlink ref="E80" r:id="rId17" display="lienlth@vietnamairlines.com - _x0009_0385301601" xr:uid="{77B89FFC-8D8D-4D69-82D2-C2D112C50F0F}"/>
    <hyperlink ref="E93" r:id="rId18" display="huongnthu@vietnamairlines.com" xr:uid="{B60D880A-66C3-423C-B6FF-0F8A1FC4EAF7}"/>
    <hyperlink ref="E137" r:id="rId19" xr:uid="{CC673557-13D7-49CF-A991-A690A2C20A94}"/>
  </hyperlinks>
  <pageMargins left="0.7" right="0.7" top="0.75" bottom="0.75" header="0.3" footer="0.3"/>
  <pageSetup paperSize="9" scale="77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Tran Thu Hang-Invest</cp:lastModifiedBy>
  <cp:lastPrinted>2025-03-11T02:50:11Z</cp:lastPrinted>
  <dcterms:created xsi:type="dcterms:W3CDTF">2025-02-04T01:30:51Z</dcterms:created>
  <dcterms:modified xsi:type="dcterms:W3CDTF">2025-10-09T04:05:40Z</dcterms:modified>
</cp:coreProperties>
</file>