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8AD9BCD6-59CA-45B3-B1F4-636CDBDE9896}"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5" l="1"/>
  <c r="C23" i="5" l="1"/>
  <c r="C22" i="5"/>
  <c r="C15" i="5"/>
  <c r="C16" i="5"/>
  <c r="C17" i="5"/>
  <c r="C18" i="5"/>
  <c r="C19" i="5"/>
  <c r="C20" i="5"/>
  <c r="C21" i="5"/>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<sst xmlns="http://schemas.openxmlformats.org/spreadsheetml/2006/main" count="713" uniqueCount="218">
  <si>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</si>
  <si>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</si>
  <si>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</si>
  <si>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</si>
  <si>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</si>
  <si>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</si>
  <si>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</si>
  <si>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</si>
  <si>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</si>
  <si>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</si>
  <si>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</si>
  <si>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</si>
  <si>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</si>
  <si>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</si>
  <si>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</si>
  <si>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</si>
  <si>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</si>
  <si>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</si>
  <si>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</si>
  <si>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</si>
  <si>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</si>
  <si>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</si>
  <si>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</si>
  <si>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</si>
  <si>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</si>
  <si>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</si>
  <si>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</si>
  <si>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</si>
  <si>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</si>
  <si>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</si>
  <si>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</si>
  <si>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</si>
  <si>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</si>
  <si>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</si>
  <si>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</si>
  <si>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</si>
  <si>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</si>
  <si>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</si>
  <si>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</si>
  <si>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</si>
  <si>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</si>
  <si>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</si>
  <si>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</si>
  <si>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</si>
  <si>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</si>
  <si>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</si>
  <si>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</si>
  <si>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</si>
  <si>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</si>
  <si>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</si>
  <si>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</si>
  <si>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</si>
  <si>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</si>
  <si>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</si>
  <si>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</si>
  <si>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</si>
  <si>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</si>
  <si>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</si>
  <si>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</si>
  <si>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</si>
  <si>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</si>
  <si>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</si>
  <si>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</si>
  <si>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</si>
  <si>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</si>
  <si>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</si>
  <si>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</si>
  <si>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</si>
  <si>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</si>
  <si>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</si>
  <si>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</si>
  <si>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</si>
  <si>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</si>
  <si>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</si>
  <si>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</si>
  <si>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</si>
  <si>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</si>
  <si>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</si>
  <si>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</si>
  <si>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</si>
  <si>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</si>
  <si>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</si>
  <si>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</si>
  <si>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</si>
  <si>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</si>
  <si>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</si>
  <si>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</si>
  <si>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</si>
  <si>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</si>
  <si>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</si>
  <si>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</si>
  <si>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</si>
  <si>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</si>
  <si>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</si>
  <si>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</si>
  <si>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</si>
  <si>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</si>
  <si>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</si>
  <si>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</si>
  <si>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</si>
  <si>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</si>
  <si>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</si>
  <si>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</si>
  <si>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</si>
  <si>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</si>
  <si>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</si>
  <si>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</si>
  <si>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</si>
  <si>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</si>
  <si>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</si>
  <si>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</si>
  <si>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</si>
  <si>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</si>
  <si>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</si>
  <si>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</si>
  <si>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</si>
  <si>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</si>
  <si>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</si>
  <si>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</si>
  <si>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</si>
  <si>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</si>
  <si>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</si>
  <si>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</si>
  <si>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</si>
  <si>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</si>
  <si>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</si>
  <si>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</si>
  <si>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</si>
  <si>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</si>
  <si>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</si>
  <si>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</si>
  <si>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</si>
  <si>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</si>
  <si>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</si>
  <si>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</si>
  <si>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</si>
  <si>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</si>
  <si>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</si>
  <si>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</si>
  <si>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</si>
  <si>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</si>
  <si>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</si>
  <si>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</si>
  <si>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</si>
  <si>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</si>
  <si>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</si>
  <si>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</si>
  <si>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</si>
  <si>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</si>
  <si>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</si>
  <si>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</si>
  <si>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</si>
  <si>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</si>
  <si>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</si>
  <si>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90 ngày</t>
  </si>
  <si>
    <t>Quí I.2023</t>
  </si>
  <si>
    <t>Bã nành</t>
  </si>
  <si>
    <t>Xác dừa</t>
  </si>
  <si>
    <t>Cám mì</t>
  </si>
  <si>
    <t>Đậu nành lên men</t>
  </si>
  <si>
    <t>Premix cho heo con CM1100</t>
  </si>
  <si>
    <t>Phytase 5000</t>
  </si>
  <si>
    <t>ESCENT S</t>
  </si>
  <si>
    <t>Tiamulin 10%</t>
  </si>
  <si>
    <t>Timicosin 20%</t>
  </si>
  <si>
    <t>Nâng cấp sửa chữa văn phòng làm việc, phòng thay đồ, phòng giặt đồ,phơi đồ, cải tạo nền nhà ăn.</t>
  </si>
  <si>
    <t>Ký hợp đồng trực tiếp</t>
  </si>
  <si>
    <t>180 ngày</t>
  </si>
  <si>
    <t>60 ngày</t>
  </si>
  <si>
    <t>Mỡ bò shell Gadus S3 V220</t>
  </si>
  <si>
    <t>Cung cấp văn phòng phẩm năm 2023</t>
  </si>
  <si>
    <t>T2.2023</t>
  </si>
  <si>
    <t>Từ khi ký hợp đồng đến hết ngày 31/12/2023</t>
  </si>
  <si>
    <t>Mua gà giống Lương Phượng bố mẹ 1 ngày tuổi Quý I/2023</t>
  </si>
  <si>
    <t>Kho nhà cung cấp</t>
  </si>
  <si>
    <t>Thuốc Amprolium  HCL phòng và trị cầu trùng trên gà</t>
  </si>
  <si>
    <t>Thuốc Doxycycline,tylosin đặc trị CRD,Mycoplasma, E.coli trên gà</t>
  </si>
  <si>
    <t>Thuốc Flofenicol trị nhiễm trùng đường tiêu hóa, hô hấp trên gia cầm</t>
  </si>
  <si>
    <t>Thuốc bổ sung vitamin A,vitamin D3,vitamin E trên 
gà cầm</t>
  </si>
  <si>
    <t>Vitamin hỗn hợp:
Vitamin A,vitamin D, 
vitaminE, vitamin B1,vitamin B2 ,B6,B12</t>
  </si>
  <si>
    <t>Vitamin tổng hợp cho gà giống bố mẹ</t>
  </si>
  <si>
    <t>Thuốc bổ sung P,Mg,Zn,...
cho gia cầm</t>
  </si>
  <si>
    <t>Thuốc: 
-Tăng cường hệ miễn dịch
-Ngăn ngừa ức chế virus xâm nhập
-Giải độc gan, thận
-Hỗ trợ hô hấp
-Giảm thiểu tình trạng chết đột ngột, hàng loạt</t>
  </si>
  <si>
    <t>Vaccine phòng bệnh NewCastle (chủng Lasota (AF07776) và chủng V.H)</t>
  </si>
  <si>
    <t>Vaccin phòng bệnh viêm phế quản truyền nhiễm chủng 793B tương đồng chủng 1365</t>
  </si>
  <si>
    <t>Vaccine phòng bệnh Gumboro</t>
  </si>
  <si>
    <t>Vaccine phòng bệnh 
viêm thanh khí quản truyền nhiễm</t>
  </si>
  <si>
    <t>Vaccine phòng bệnh sưng phù đầu ở gà</t>
  </si>
  <si>
    <t>Vaccine phòng bệnh viêm khớp trên gà do Reovirus</t>
  </si>
  <si>
    <t>Nước pha vắc xin phòng
 bệnh viêm khớp</t>
  </si>
  <si>
    <t xml:space="preserve">Vaccine phòng bệnh Đậu gà 
</t>
  </si>
  <si>
    <t>Vaccine phòng bệnh Cầu trùng trên gà thịt (3 chủng)</t>
  </si>
  <si>
    <t>Vaccine phòng bệnh Cầu trùng trên gà giống (5 chủng)</t>
  </si>
  <si>
    <t>Vaccine phòng bệnh hô hấp mãn tính trên gà</t>
  </si>
  <si>
    <t>Vaccine phòng bệnh dịch tả và viêm phế quản truyền nhiễm trên gà</t>
  </si>
  <si>
    <t>Vaccine phòng bệnh Gumboro trên gà</t>
  </si>
  <si>
    <t xml:space="preserve">Vaccine phòng bệnh viêm não tủy &amp; đậu gà </t>
  </si>
  <si>
    <t>Vaccine phòng bệnh Gumboro và marek"s trên gà (vắc xin sống chứa trong nitơ)</t>
  </si>
  <si>
    <t>Nước pha kèm với vaccin phòng bệnh marek trên gia cầm</t>
  </si>
  <si>
    <t>Vaccine phòng bệnh Dịch tả và bệnh Marek trên gà (vắc xin sống chứa trong nitơ)</t>
  </si>
  <si>
    <t>Phòng bệnh Dịch tả và bệnh Marek trên gà (vắc xin sống chứa trong nitơ)</t>
  </si>
  <si>
    <t>Vaccine phòng bệnh Dịch tả trên gà</t>
  </si>
  <si>
    <t>Vaccine phòng bệnh Dịch tả và gumboro trên gà</t>
  </si>
  <si>
    <t>Vaccine phòng bệnh Dịch tả, viêm phế quản truyền nhiễm, hội chứng giảm đẻ 76,và bệnh sưng phù đầu trên gà</t>
  </si>
  <si>
    <t>Vaccine phòng bệnh sổ mũi truyền nhiễm bởi vi khuẩn Avibacterium paragallinarum và phòng bệnh Salmonella bởi vi khuẩn Salmonella Enteritidis</t>
  </si>
  <si>
    <t>Vaccine phòng bệnh Dịch tả,viêm phế quản truyền nhiễm, Gumboro và viêm khớp</t>
  </si>
  <si>
    <t>Vaccine phòng bệnh Cúm gia cầm (H5N1)</t>
  </si>
  <si>
    <t>GIÁ GÓI THẦU (ĐỒNG)</t>
  </si>
  <si>
    <t xml:space="preserve"> THÔNG BÁO MỜI CHÀO GIÁ</t>
  </si>
  <si>
    <t>Bên mời thầu: Công ty Chăn nuôi và Chế biến thực phẩm Sài Gòn.</t>
  </si>
  <si>
    <t>Địa chỉ: Lầu 2, số 189 Điện Biên Phủ, Phường 15, quận Bình Thạnh, TP.HCM.</t>
  </si>
  <si>
    <t>Website: sagrifood.com.vn - Email: dauthau@sagrifood.com.vn. ĐT: 028 22106455.</t>
  </si>
  <si>
    <t>Mã số thuế: 0300636205-006.</t>
  </si>
  <si>
    <t>Nhà máy Thức ăn chăn nuôi Tổng Nông  nghiệp Sài Gòn - Lô C5- C10 Cụm công nghiệp Nhị Xuân - Hóc Môn - TP.HCM</t>
  </si>
  <si>
    <t xml:space="preserve">
+ Lầu 2, số 189 Điện Biên Phủ, Phường 15, quận Bình Thạnh, TP. Hồ Chí Minh.
+ Xí nghiệp chế biến thực phẩm Nam Phong - 344 Nơ Trang Long, Phường 13, Quận Bình Thạnh, Tp. Hồ Chí Minh.
+ Xí nghiệp chăn nuôi heo Đồng Hiệp – Số 27 đường Phạm Văn Cội, Ấp 3,        X. Phạm Văn Cội, H. Củ Chi, Tp. Hồ Chí Minh.
+ Xí nghiệp chăn nuôi heo Phước Long – Số 44, đường 494, Ấp 3, X. Phạm Văn Cội,  H. Củ Chi, Tp. Hồ Chí Minh.
+ Xí nghiệp Gà Củ Chi - Số 01 hẻm 129, Ấp An Hòa, X. An Phú, H. Củ Chi,        Tp. Hồ Chí Minh.
+ Xí nghiệp Thực phẩm Sagri – Số 01 dường Hồ Văn Tắng, Ấp 1A, X. Tân Thạnh Tây, H. Củ Chi, Tp. Hồ Chí Minh.
 + Nhà máy TĂCN Tổng Công ty Nông nghiệp Sài Gòn – Lô C5-C10 đường số 4, Cụm công nghiệp Nhị Xuân, Ấp 5, X. Xuân Thới Sơn, H. Hóc Môn, TP. HCM.</t>
  </si>
  <si>
    <t>Xí nghiệp Chăn nuôi Gà Củ Chi</t>
  </si>
  <si>
    <t>Thông tin liên hệ: Phòng Kế hoạch - Đầu tư</t>
  </si>
  <si>
    <t>Website: sagrifood.com.vn; Email: dauthau@sagrifood.com.vn; Điện thoại: 028 22106 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</si>
</sst>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5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3" fontId="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16" fillId="0" borderId="1" xfId="0" applyFont="1" applyBorder="1" applyAlignment="1">
      <alignment horizontal="left" vertical="center" wrapText="1"/>
    </xf>
    <xf numFmtId="3" fontId="4" fillId="0" borderId="1" xfId="0" applyNumberFormat="1" applyFont="1" applyBorder="1" applyAlignment="1">
      <alignment horizontal="center"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16" fillId="0" borderId="0" xfId="0" applyFont="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9" fillId="0" borderId="0" xfId="0" applyFont="1" applyAlignment="1">
      <alignment horizontal="left" vertical="center"/>
    </xf>
    <xf numFmtId="0" fontId="4"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5" fillId="0" borderId="0" xfId="0" applyFont="1" applyAlignment="1">
      <alignment horizontal="center"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64"/>
  <sheetViews>
    <sheetView tabSelected="1" topLeftCell="A8" zoomScaleSheetLayoutView="115" workbookViewId="0">
      <selection activeCell="H16" sqref="H16"/>
    </sheetView>
  </sheetViews>
  <sheetFormatPr defaultColWidth="9.28515625" defaultRowHeight="15.75" x14ac:dyDescent="0.25"/>
  <cols>
    <col min="1" max="1" width="5.28515625" style="23" customWidth="1"/>
    <col min="2" max="2" width="21.4257812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37.140625" style="22" customWidth="1"/>
    <col min="10" max="16384" width="9.28515625" style="22"/>
  </cols>
  <sheetData>
    <row r="1" spans="1:9" ht="17.25" hidden="1" customHeight="1" x14ac:dyDescent="0.25">
      <c r="A1" s="38" t="s">
        <v>138</v>
      </c>
      <c r="B1" s="38"/>
      <c r="C1" s="38"/>
      <c r="D1" s="38"/>
      <c r="E1" s="38"/>
      <c r="F1" s="38"/>
      <c r="G1" s="38"/>
      <c r="H1" s="38"/>
    </row>
    <row r="2" spans="1:9" ht="15" hidden="1" customHeight="1" x14ac:dyDescent="0.25">
      <c r="A2" s="42" t="s">
        <v>139</v>
      </c>
      <c r="B2" s="42"/>
      <c r="C2" s="42"/>
      <c r="D2" s="42"/>
      <c r="E2" s="42"/>
      <c r="F2" s="42"/>
      <c r="G2" s="42"/>
      <c r="H2" s="42"/>
    </row>
    <row r="3" spans="1:9" ht="15" hidden="1" customHeight="1" x14ac:dyDescent="0.25">
      <c r="A3" s="39" t="s">
        <v>140</v>
      </c>
      <c r="B3" s="39"/>
      <c r="C3" s="39"/>
      <c r="D3" s="39"/>
      <c r="E3" s="39"/>
      <c r="F3" s="39"/>
      <c r="G3" s="39"/>
      <c r="H3" s="39"/>
    </row>
    <row r="4" spans="1:9" ht="15" hidden="1" customHeight="1" x14ac:dyDescent="0.25">
      <c r="A4" s="39" t="s">
        <v>141</v>
      </c>
      <c r="B4" s="39"/>
      <c r="C4" s="39"/>
      <c r="D4" s="39"/>
      <c r="E4" s="39"/>
      <c r="F4" s="39"/>
      <c r="G4" s="39"/>
      <c r="H4" s="39"/>
    </row>
    <row r="5" spans="1:9" ht="15" hidden="1" customHeight="1" x14ac:dyDescent="0.25"/>
    <row r="6" spans="1:9" ht="129" hidden="1" customHeight="1" x14ac:dyDescent="0.25">
      <c r="A6" s="41" t="s">
        <v>143</v>
      </c>
      <c r="B6" s="41"/>
      <c r="C6" s="41"/>
      <c r="D6" s="41"/>
      <c r="E6" s="41"/>
      <c r="F6" s="41"/>
      <c r="G6" s="41"/>
      <c r="H6" s="41"/>
    </row>
    <row r="7" spans="1:9" ht="15" hidden="1" customHeight="1" x14ac:dyDescent="0.25">
      <c r="A7" s="36"/>
      <c r="B7" s="36"/>
    </row>
    <row r="8" spans="1:9" ht="15.4" customHeight="1" x14ac:dyDescent="0.25">
      <c r="B8" s="49" t="s">
        <v>208</v>
      </c>
      <c r="C8" s="49"/>
      <c r="D8" s="49"/>
      <c r="E8" s="49"/>
      <c r="F8" s="49"/>
      <c r="G8" s="49"/>
      <c r="H8" s="49"/>
      <c r="I8" s="49"/>
    </row>
    <row r="9" spans="1:9" ht="15" customHeight="1" x14ac:dyDescent="0.25">
      <c r="B9" s="36" t="s">
        <v>209</v>
      </c>
      <c r="C9" s="36"/>
      <c r="D9" s="36"/>
      <c r="E9" s="36"/>
      <c r="F9" s="36"/>
      <c r="G9" s="36"/>
      <c r="H9" s="36"/>
      <c r="I9" s="36"/>
    </row>
    <row r="10" spans="1:9" ht="15" customHeight="1" x14ac:dyDescent="0.25">
      <c r="B10" s="36" t="s">
        <v>210</v>
      </c>
      <c r="C10" s="36"/>
      <c r="D10" s="36"/>
      <c r="E10" s="36"/>
      <c r="F10" s="36"/>
      <c r="G10" s="36"/>
      <c r="H10" s="36"/>
      <c r="I10" s="36"/>
    </row>
    <row r="11" spans="1:9" ht="15" customHeight="1" x14ac:dyDescent="0.25">
      <c r="B11" s="36" t="s">
        <v>211</v>
      </c>
      <c r="C11" s="36"/>
      <c r="D11" s="36"/>
      <c r="E11" s="36"/>
      <c r="F11" s="36"/>
      <c r="G11" s="36"/>
      <c r="H11" s="36"/>
      <c r="I11" s="36"/>
    </row>
    <row r="12" spans="1:9" ht="15" customHeight="1" x14ac:dyDescent="0.25">
      <c r="B12" s="36" t="s">
        <v>212</v>
      </c>
      <c r="C12" s="36"/>
      <c r="D12" s="36"/>
      <c r="E12" s="36"/>
      <c r="F12" s="36"/>
      <c r="G12" s="36"/>
      <c r="H12" s="36"/>
      <c r="I12" s="36"/>
    </row>
    <row r="13" spans="1:9" ht="21" customHeight="1" x14ac:dyDescent="0.25">
      <c r="A13" s="22"/>
      <c r="B13" s="43" t="s">
        <v>147</v>
      </c>
      <c r="C13" s="43"/>
      <c r="D13" s="43"/>
      <c r="E13" s="43"/>
      <c r="F13" s="43"/>
      <c r="G13" s="43"/>
      <c r="H13" s="43"/>
      <c r="I13" s="43"/>
    </row>
    <row r="14" spans="1:9" ht="51" customHeight="1" x14ac:dyDescent="0.25">
      <c r="A14" s="26" t="s">
        <v>137</v>
      </c>
      <c r="B14" s="26" t="s">
        <v>142</v>
      </c>
      <c r="C14" s="27" t="s">
        <v>207</v>
      </c>
      <c r="D14" s="27" t="s">
        <v>148</v>
      </c>
      <c r="E14" s="27" t="s">
        <v>149</v>
      </c>
      <c r="F14" s="27" t="s">
        <v>150</v>
      </c>
      <c r="G14" s="27" t="s">
        <v>145</v>
      </c>
      <c r="H14" s="27" t="s">
        <v>146</v>
      </c>
      <c r="I14" s="27" t="s">
        <v>144</v>
      </c>
    </row>
    <row r="15" spans="1:9" ht="45" x14ac:dyDescent="0.25">
      <c r="A15" s="15">
        <v>1</v>
      </c>
      <c r="B15" s="35" t="s">
        <v>156</v>
      </c>
      <c r="C15" s="24">
        <f>1000000*15650</f>
        <v>15650000000</v>
      </c>
      <c r="D15" s="19" t="s">
        <v>153</v>
      </c>
      <c r="E15" s="19" t="s">
        <v>151</v>
      </c>
      <c r="F15" s="19" t="s">
        <v>152</v>
      </c>
      <c r="G15" s="19" t="s">
        <v>155</v>
      </c>
      <c r="H15" s="19" t="s">
        <v>154</v>
      </c>
      <c r="I15" s="25" t="s">
        <v>213</v>
      </c>
    </row>
    <row r="16" spans="1:9" ht="45" x14ac:dyDescent="0.25">
      <c r="A16" s="15">
        <v>2</v>
      </c>
      <c r="B16" s="35" t="s">
        <v>157</v>
      </c>
      <c r="C16" s="24">
        <f>300000*7600</f>
        <v>2280000000</v>
      </c>
      <c r="D16" s="19" t="s">
        <v>153</v>
      </c>
      <c r="E16" s="19" t="s">
        <v>151</v>
      </c>
      <c r="F16" s="19" t="s">
        <v>152</v>
      </c>
      <c r="G16" s="19" t="s">
        <v>155</v>
      </c>
      <c r="H16" s="19" t="s">
        <v>154</v>
      </c>
      <c r="I16" s="25" t="s">
        <v>213</v>
      </c>
    </row>
    <row r="17" spans="1:9" ht="45" x14ac:dyDescent="0.25">
      <c r="A17" s="15">
        <v>3</v>
      </c>
      <c r="B17" s="35" t="s">
        <v>158</v>
      </c>
      <c r="C17" s="24">
        <f>500000*7400</f>
        <v>3700000000</v>
      </c>
      <c r="D17" s="19" t="s">
        <v>153</v>
      </c>
      <c r="E17" s="19" t="s">
        <v>151</v>
      </c>
      <c r="F17" s="19" t="s">
        <v>152</v>
      </c>
      <c r="G17" s="19" t="s">
        <v>155</v>
      </c>
      <c r="H17" s="19" t="s">
        <v>154</v>
      </c>
      <c r="I17" s="25" t="s">
        <v>213</v>
      </c>
    </row>
    <row r="18" spans="1:9" ht="45" x14ac:dyDescent="0.25">
      <c r="A18" s="15">
        <v>4</v>
      </c>
      <c r="B18" s="35" t="s">
        <v>159</v>
      </c>
      <c r="C18" s="24">
        <f>60000*26000</f>
        <v>1560000000</v>
      </c>
      <c r="D18" s="19" t="s">
        <v>153</v>
      </c>
      <c r="E18" s="19" t="s">
        <v>151</v>
      </c>
      <c r="F18" s="19" t="s">
        <v>152</v>
      </c>
      <c r="G18" s="19" t="s">
        <v>155</v>
      </c>
      <c r="H18" s="19" t="s">
        <v>154</v>
      </c>
      <c r="I18" s="25" t="s">
        <v>213</v>
      </c>
    </row>
    <row r="19" spans="1:9" ht="45" x14ac:dyDescent="0.25">
      <c r="A19" s="15">
        <v>5</v>
      </c>
      <c r="B19" s="35" t="s">
        <v>160</v>
      </c>
      <c r="C19" s="24">
        <f>3000*120000</f>
        <v>360000000</v>
      </c>
      <c r="D19" s="19" t="s">
        <v>153</v>
      </c>
      <c r="E19" s="19" t="s">
        <v>166</v>
      </c>
      <c r="F19" s="19" t="s">
        <v>152</v>
      </c>
      <c r="G19" s="19" t="s">
        <v>155</v>
      </c>
      <c r="H19" s="19" t="s">
        <v>167</v>
      </c>
      <c r="I19" s="25" t="s">
        <v>213</v>
      </c>
    </row>
    <row r="20" spans="1:9" ht="45" x14ac:dyDescent="0.25">
      <c r="A20" s="15">
        <v>6</v>
      </c>
      <c r="B20" s="35" t="s">
        <v>161</v>
      </c>
      <c r="C20" s="24">
        <f>3500*65000</f>
        <v>227500000</v>
      </c>
      <c r="D20" s="19" t="s">
        <v>153</v>
      </c>
      <c r="E20" s="19" t="s">
        <v>151</v>
      </c>
      <c r="F20" s="19" t="s">
        <v>152</v>
      </c>
      <c r="G20" s="19" t="s">
        <v>155</v>
      </c>
      <c r="H20" s="19" t="s">
        <v>167</v>
      </c>
      <c r="I20" s="25" t="s">
        <v>213</v>
      </c>
    </row>
    <row r="21" spans="1:9" ht="45" x14ac:dyDescent="0.25">
      <c r="A21" s="15">
        <v>7</v>
      </c>
      <c r="B21" s="35" t="s">
        <v>162</v>
      </c>
      <c r="C21" s="24">
        <f>2500*165000</f>
        <v>412500000</v>
      </c>
      <c r="D21" s="19" t="s">
        <v>153</v>
      </c>
      <c r="E21" s="19" t="s">
        <v>166</v>
      </c>
      <c r="F21" s="19" t="s">
        <v>152</v>
      </c>
      <c r="G21" s="19" t="s">
        <v>155</v>
      </c>
      <c r="H21" s="19" t="s">
        <v>167</v>
      </c>
      <c r="I21" s="25" t="s">
        <v>213</v>
      </c>
    </row>
    <row r="22" spans="1:9" ht="45" x14ac:dyDescent="0.25">
      <c r="A22" s="15">
        <v>8</v>
      </c>
      <c r="B22" s="35" t="s">
        <v>163</v>
      </c>
      <c r="C22" s="24">
        <f>8000*330000</f>
        <v>2640000000</v>
      </c>
      <c r="D22" s="19" t="s">
        <v>153</v>
      </c>
      <c r="E22" s="19" t="s">
        <v>151</v>
      </c>
      <c r="F22" s="19" t="s">
        <v>152</v>
      </c>
      <c r="G22" s="19" t="s">
        <v>155</v>
      </c>
      <c r="H22" s="19" t="s">
        <v>167</v>
      </c>
      <c r="I22" s="25" t="s">
        <v>213</v>
      </c>
    </row>
    <row r="23" spans="1:9" ht="45" x14ac:dyDescent="0.25">
      <c r="A23" s="15">
        <v>9</v>
      </c>
      <c r="B23" s="35" t="s">
        <v>164</v>
      </c>
      <c r="C23" s="24">
        <f>800*760000</f>
        <v>608000000</v>
      </c>
      <c r="D23" s="19" t="s">
        <v>153</v>
      </c>
      <c r="E23" s="19" t="s">
        <v>151</v>
      </c>
      <c r="F23" s="19" t="s">
        <v>152</v>
      </c>
      <c r="G23" s="19" t="s">
        <v>155</v>
      </c>
      <c r="H23" s="19" t="s">
        <v>167</v>
      </c>
      <c r="I23" s="25" t="s">
        <v>213</v>
      </c>
    </row>
    <row r="24" spans="1:9" ht="39.75" customHeight="1" x14ac:dyDescent="0.25">
      <c r="A24" s="15">
        <v>10</v>
      </c>
      <c r="B24" s="35" t="s">
        <v>169</v>
      </c>
      <c r="C24" s="24">
        <f>900*150000</f>
        <v>135000000</v>
      </c>
      <c r="D24" s="19" t="s">
        <v>153</v>
      </c>
      <c r="E24" s="19" t="s">
        <v>151</v>
      </c>
      <c r="F24" s="19" t="s">
        <v>152</v>
      </c>
      <c r="G24" s="19" t="s">
        <v>155</v>
      </c>
      <c r="H24" s="19" t="s">
        <v>167</v>
      </c>
      <c r="I24" s="25" t="s">
        <v>213</v>
      </c>
    </row>
    <row r="25" spans="1:9" x14ac:dyDescent="0.25">
      <c r="A25" s="15">
        <v>11</v>
      </c>
      <c r="B25" s="34" t="s">
        <v>165</v>
      </c>
      <c r="C25" s="24">
        <v>300000000</v>
      </c>
      <c r="D25" s="19" t="s">
        <v>153</v>
      </c>
      <c r="E25" s="19" t="s">
        <v>151</v>
      </c>
      <c r="F25" s="19" t="s">
        <v>152</v>
      </c>
      <c r="G25" s="19" t="s">
        <v>155</v>
      </c>
      <c r="H25" s="19" t="s">
        <v>168</v>
      </c>
      <c r="I25" s="25" t="s">
        <v>213</v>
      </c>
    </row>
    <row r="26" spans="1:9" ht="280.5" x14ac:dyDescent="0.25">
      <c r="A26" s="15">
        <v>12</v>
      </c>
      <c r="B26" s="34" t="s">
        <v>170</v>
      </c>
      <c r="C26" s="30">
        <v>518598000</v>
      </c>
      <c r="D26" s="19" t="s">
        <v>153</v>
      </c>
      <c r="E26" s="19" t="s">
        <v>151</v>
      </c>
      <c r="F26" s="19" t="s">
        <v>152</v>
      </c>
      <c r="G26" s="19" t="s">
        <v>171</v>
      </c>
      <c r="H26" s="19" t="s">
        <v>172</v>
      </c>
      <c r="I26" s="29" t="s">
        <v>214</v>
      </c>
    </row>
    <row r="27" spans="1:9" ht="45" x14ac:dyDescent="0.25">
      <c r="A27" s="15">
        <v>13</v>
      </c>
      <c r="B27" s="34" t="s">
        <v>173</v>
      </c>
      <c r="C27" s="24">
        <v>358750000</v>
      </c>
      <c r="D27" s="19" t="s">
        <v>153</v>
      </c>
      <c r="E27" s="19" t="s">
        <v>166</v>
      </c>
      <c r="F27" s="19" t="s">
        <v>152</v>
      </c>
      <c r="G27" s="19" t="s">
        <v>155</v>
      </c>
      <c r="H27" s="19" t="s">
        <v>154</v>
      </c>
      <c r="I27" s="25" t="s">
        <v>174</v>
      </c>
    </row>
    <row r="28" spans="1:9" ht="45" x14ac:dyDescent="0.25">
      <c r="A28" s="15">
        <v>14</v>
      </c>
      <c r="B28" s="34" t="s">
        <v>175</v>
      </c>
      <c r="C28" s="24">
        <v>114550000</v>
      </c>
      <c r="D28" s="19" t="s">
        <v>153</v>
      </c>
      <c r="E28" s="19" t="s">
        <v>151</v>
      </c>
      <c r="F28" s="19" t="s">
        <v>152</v>
      </c>
      <c r="G28" s="19" t="s">
        <v>155</v>
      </c>
      <c r="H28" s="19" t="s">
        <v>167</v>
      </c>
      <c r="I28" s="25" t="s">
        <v>215</v>
      </c>
    </row>
    <row r="29" spans="1:9" ht="45" x14ac:dyDescent="0.25">
      <c r="A29" s="15">
        <v>15</v>
      </c>
      <c r="B29" s="34" t="s">
        <v>176</v>
      </c>
      <c r="C29" s="24">
        <v>61317000</v>
      </c>
      <c r="D29" s="19" t="s">
        <v>153</v>
      </c>
      <c r="E29" s="19" t="s">
        <v>151</v>
      </c>
      <c r="F29" s="19" t="s">
        <v>152</v>
      </c>
      <c r="G29" s="19" t="s">
        <v>155</v>
      </c>
      <c r="H29" s="19" t="s">
        <v>167</v>
      </c>
      <c r="I29" s="25" t="s">
        <v>215</v>
      </c>
    </row>
    <row r="30" spans="1:9" ht="45" x14ac:dyDescent="0.25">
      <c r="A30" s="15">
        <v>16</v>
      </c>
      <c r="B30" s="34" t="s">
        <v>177</v>
      </c>
      <c r="C30" s="24">
        <v>84000000</v>
      </c>
      <c r="D30" s="19" t="s">
        <v>153</v>
      </c>
      <c r="E30" s="19" t="s">
        <v>151</v>
      </c>
      <c r="F30" s="19" t="s">
        <v>152</v>
      </c>
      <c r="G30" s="19" t="s">
        <v>155</v>
      </c>
      <c r="H30" s="19" t="s">
        <v>167</v>
      </c>
      <c r="I30" s="25" t="s">
        <v>215</v>
      </c>
    </row>
    <row r="31" spans="1:9" ht="45" x14ac:dyDescent="0.25">
      <c r="A31" s="15">
        <v>17</v>
      </c>
      <c r="B31" s="34" t="s">
        <v>178</v>
      </c>
      <c r="C31" s="24">
        <v>114827212.5</v>
      </c>
      <c r="D31" s="19" t="s">
        <v>153</v>
      </c>
      <c r="E31" s="19" t="s">
        <v>151</v>
      </c>
      <c r="F31" s="19" t="s">
        <v>152</v>
      </c>
      <c r="G31" s="19" t="s">
        <v>155</v>
      </c>
      <c r="H31" s="19" t="s">
        <v>167</v>
      </c>
      <c r="I31" s="25" t="s">
        <v>215</v>
      </c>
    </row>
    <row r="32" spans="1:9" ht="60" x14ac:dyDescent="0.25">
      <c r="A32" s="15">
        <v>18</v>
      </c>
      <c r="B32" s="34" t="s">
        <v>179</v>
      </c>
      <c r="C32" s="24">
        <v>154500000</v>
      </c>
      <c r="D32" s="19" t="s">
        <v>153</v>
      </c>
      <c r="E32" s="19" t="s">
        <v>151</v>
      </c>
      <c r="F32" s="19" t="s">
        <v>152</v>
      </c>
      <c r="G32" s="19" t="s">
        <v>155</v>
      </c>
      <c r="H32" s="19" t="s">
        <v>167</v>
      </c>
      <c r="I32" s="25" t="s">
        <v>215</v>
      </c>
    </row>
    <row r="33" spans="1:9" ht="45" x14ac:dyDescent="0.25">
      <c r="A33" s="15">
        <v>19</v>
      </c>
      <c r="B33" s="34" t="s">
        <v>180</v>
      </c>
      <c r="C33" s="24">
        <v>69103125</v>
      </c>
      <c r="D33" s="19" t="s">
        <v>153</v>
      </c>
      <c r="E33" s="19" t="s">
        <v>151</v>
      </c>
      <c r="F33" s="19" t="s">
        <v>152</v>
      </c>
      <c r="G33" s="19" t="s">
        <v>155</v>
      </c>
      <c r="H33" s="19" t="s">
        <v>167</v>
      </c>
      <c r="I33" s="25" t="s">
        <v>215</v>
      </c>
    </row>
    <row r="34" spans="1:9" ht="45" x14ac:dyDescent="0.25">
      <c r="A34" s="15">
        <v>20</v>
      </c>
      <c r="B34" s="34" t="s">
        <v>181</v>
      </c>
      <c r="C34" s="24">
        <v>62512500</v>
      </c>
      <c r="D34" s="19" t="s">
        <v>153</v>
      </c>
      <c r="E34" s="19" t="s">
        <v>151</v>
      </c>
      <c r="F34" s="19" t="s">
        <v>152</v>
      </c>
      <c r="G34" s="19" t="s">
        <v>155</v>
      </c>
      <c r="H34" s="19" t="s">
        <v>167</v>
      </c>
      <c r="I34" s="25" t="s">
        <v>215</v>
      </c>
    </row>
    <row r="35" spans="1:9" ht="120" x14ac:dyDescent="0.25">
      <c r="A35" s="15">
        <v>21</v>
      </c>
      <c r="B35" s="34" t="s">
        <v>182</v>
      </c>
      <c r="C35" s="24">
        <v>240000000</v>
      </c>
      <c r="D35" s="19" t="s">
        <v>153</v>
      </c>
      <c r="E35" s="19" t="s">
        <v>151</v>
      </c>
      <c r="F35" s="19" t="s">
        <v>152</v>
      </c>
      <c r="G35" s="19" t="s">
        <v>155</v>
      </c>
      <c r="H35" s="19" t="s">
        <v>167</v>
      </c>
      <c r="I35" s="25" t="s">
        <v>215</v>
      </c>
    </row>
    <row r="36" spans="1:9" ht="45" x14ac:dyDescent="0.25">
      <c r="A36" s="15">
        <v>22</v>
      </c>
      <c r="B36" s="34" t="s">
        <v>183</v>
      </c>
      <c r="C36" s="24">
        <v>80325000</v>
      </c>
      <c r="D36" s="19" t="s">
        <v>153</v>
      </c>
      <c r="E36" s="19" t="s">
        <v>166</v>
      </c>
      <c r="F36" s="19" t="s">
        <v>152</v>
      </c>
      <c r="G36" s="19" t="s">
        <v>155</v>
      </c>
      <c r="H36" s="19" t="s">
        <v>167</v>
      </c>
      <c r="I36" s="25" t="s">
        <v>215</v>
      </c>
    </row>
    <row r="37" spans="1:9" ht="60" x14ac:dyDescent="0.25">
      <c r="A37" s="15">
        <v>23</v>
      </c>
      <c r="B37" s="34" t="s">
        <v>184</v>
      </c>
      <c r="C37" s="24">
        <v>261660000</v>
      </c>
      <c r="D37" s="19" t="s">
        <v>153</v>
      </c>
      <c r="E37" s="19" t="s">
        <v>166</v>
      </c>
      <c r="F37" s="19" t="s">
        <v>152</v>
      </c>
      <c r="G37" s="19" t="s">
        <v>155</v>
      </c>
      <c r="H37" s="19" t="s">
        <v>167</v>
      </c>
      <c r="I37" s="25" t="s">
        <v>215</v>
      </c>
    </row>
    <row r="38" spans="1:9" ht="45" x14ac:dyDescent="0.25">
      <c r="A38" s="15">
        <v>24</v>
      </c>
      <c r="B38" s="34" t="s">
        <v>185</v>
      </c>
      <c r="C38" s="24">
        <v>107100000</v>
      </c>
      <c r="D38" s="19" t="s">
        <v>153</v>
      </c>
      <c r="E38" s="19" t="s">
        <v>166</v>
      </c>
      <c r="F38" s="19" t="s">
        <v>152</v>
      </c>
      <c r="G38" s="19" t="s">
        <v>155</v>
      </c>
      <c r="H38" s="19" t="s">
        <v>167</v>
      </c>
      <c r="I38" s="25" t="s">
        <v>215</v>
      </c>
    </row>
    <row r="39" spans="1:9" ht="45" x14ac:dyDescent="0.25">
      <c r="A39" s="15">
        <v>25</v>
      </c>
      <c r="B39" s="34" t="s">
        <v>186</v>
      </c>
      <c r="C39" s="24">
        <v>5688900</v>
      </c>
      <c r="D39" s="19" t="s">
        <v>153</v>
      </c>
      <c r="E39" s="19" t="s">
        <v>166</v>
      </c>
      <c r="F39" s="19" t="s">
        <v>152</v>
      </c>
      <c r="G39" s="19" t="s">
        <v>155</v>
      </c>
      <c r="H39" s="19" t="s">
        <v>167</v>
      </c>
      <c r="I39" s="25" t="s">
        <v>215</v>
      </c>
    </row>
    <row r="40" spans="1:9" ht="45" x14ac:dyDescent="0.25">
      <c r="A40" s="15">
        <v>26</v>
      </c>
      <c r="B40" s="34" t="s">
        <v>187</v>
      </c>
      <c r="C40" s="24">
        <v>6344520</v>
      </c>
      <c r="D40" s="19" t="s">
        <v>153</v>
      </c>
      <c r="E40" s="19" t="s">
        <v>166</v>
      </c>
      <c r="F40" s="19" t="s">
        <v>152</v>
      </c>
      <c r="G40" s="19" t="s">
        <v>155</v>
      </c>
      <c r="H40" s="19" t="s">
        <v>167</v>
      </c>
      <c r="I40" s="25" t="s">
        <v>215</v>
      </c>
    </row>
    <row r="41" spans="1:9" ht="45" x14ac:dyDescent="0.25">
      <c r="A41" s="15">
        <v>27</v>
      </c>
      <c r="B41" s="34" t="s">
        <v>188</v>
      </c>
      <c r="C41" s="24">
        <v>21852983.25</v>
      </c>
      <c r="D41" s="19" t="s">
        <v>153</v>
      </c>
      <c r="E41" s="19" t="s">
        <v>166</v>
      </c>
      <c r="F41" s="19" t="s">
        <v>152</v>
      </c>
      <c r="G41" s="19" t="s">
        <v>155</v>
      </c>
      <c r="H41" s="19" t="s">
        <v>167</v>
      </c>
      <c r="I41" s="25" t="s">
        <v>215</v>
      </c>
    </row>
    <row r="42" spans="1:9" ht="45" x14ac:dyDescent="0.25">
      <c r="A42" s="15">
        <v>28</v>
      </c>
      <c r="B42" s="34" t="s">
        <v>189</v>
      </c>
      <c r="C42" s="24">
        <v>13590000</v>
      </c>
      <c r="D42" s="19" t="s">
        <v>153</v>
      </c>
      <c r="E42" s="19" t="s">
        <v>166</v>
      </c>
      <c r="F42" s="19" t="s">
        <v>152</v>
      </c>
      <c r="G42" s="19" t="s">
        <v>155</v>
      </c>
      <c r="H42" s="19" t="s">
        <v>167</v>
      </c>
      <c r="I42" s="25" t="s">
        <v>215</v>
      </c>
    </row>
    <row r="43" spans="1:9" ht="45" x14ac:dyDescent="0.25">
      <c r="A43" s="15">
        <v>29</v>
      </c>
      <c r="B43" s="34" t="s">
        <v>190</v>
      </c>
      <c r="C43" s="24">
        <v>55891919.999999993</v>
      </c>
      <c r="D43" s="19" t="s">
        <v>153</v>
      </c>
      <c r="E43" s="19" t="s">
        <v>166</v>
      </c>
      <c r="F43" s="19" t="s">
        <v>152</v>
      </c>
      <c r="G43" s="19" t="s">
        <v>155</v>
      </c>
      <c r="H43" s="19" t="s">
        <v>167</v>
      </c>
      <c r="I43" s="25" t="s">
        <v>215</v>
      </c>
    </row>
    <row r="44" spans="1:9" ht="45" x14ac:dyDescent="0.25">
      <c r="A44" s="15">
        <v>30</v>
      </c>
      <c r="B44" s="34" t="s">
        <v>191</v>
      </c>
      <c r="C44" s="24">
        <v>181969200</v>
      </c>
      <c r="D44" s="19" t="s">
        <v>153</v>
      </c>
      <c r="E44" s="19" t="s">
        <v>166</v>
      </c>
      <c r="F44" s="19" t="s">
        <v>152</v>
      </c>
      <c r="G44" s="19" t="s">
        <v>155</v>
      </c>
      <c r="H44" s="19" t="s">
        <v>167</v>
      </c>
      <c r="I44" s="25" t="s">
        <v>215</v>
      </c>
    </row>
    <row r="45" spans="1:9" ht="45" x14ac:dyDescent="0.25">
      <c r="A45" s="15">
        <v>31</v>
      </c>
      <c r="B45" s="34" t="s">
        <v>192</v>
      </c>
      <c r="C45" s="24">
        <v>21037968</v>
      </c>
      <c r="D45" s="19" t="s">
        <v>153</v>
      </c>
      <c r="E45" s="19" t="s">
        <v>166</v>
      </c>
      <c r="F45" s="19" t="s">
        <v>152</v>
      </c>
      <c r="G45" s="19" t="s">
        <v>155</v>
      </c>
      <c r="H45" s="19" t="s">
        <v>167</v>
      </c>
      <c r="I45" s="25" t="s">
        <v>215</v>
      </c>
    </row>
    <row r="46" spans="1:9" ht="45" x14ac:dyDescent="0.25">
      <c r="A46" s="15">
        <v>32</v>
      </c>
      <c r="B46" s="34" t="s">
        <v>193</v>
      </c>
      <c r="C46" s="24">
        <v>48129900</v>
      </c>
      <c r="D46" s="19" t="s">
        <v>153</v>
      </c>
      <c r="E46" s="19" t="s">
        <v>166</v>
      </c>
      <c r="F46" s="19" t="s">
        <v>152</v>
      </c>
      <c r="G46" s="19" t="s">
        <v>155</v>
      </c>
      <c r="H46" s="19" t="s">
        <v>167</v>
      </c>
      <c r="I46" s="25" t="s">
        <v>215</v>
      </c>
    </row>
    <row r="47" spans="1:9" ht="45" x14ac:dyDescent="0.25">
      <c r="A47" s="15">
        <v>33</v>
      </c>
      <c r="B47" s="34" t="s">
        <v>194</v>
      </c>
      <c r="C47" s="24">
        <v>182700000</v>
      </c>
      <c r="D47" s="19" t="s">
        <v>153</v>
      </c>
      <c r="E47" s="19" t="s">
        <v>166</v>
      </c>
      <c r="F47" s="19" t="s">
        <v>152</v>
      </c>
      <c r="G47" s="19" t="s">
        <v>155</v>
      </c>
      <c r="H47" s="19" t="s">
        <v>167</v>
      </c>
      <c r="I47" s="25" t="s">
        <v>215</v>
      </c>
    </row>
    <row r="48" spans="1:9" ht="45" x14ac:dyDescent="0.25">
      <c r="A48" s="15">
        <v>34</v>
      </c>
      <c r="B48" s="34" t="s">
        <v>195</v>
      </c>
      <c r="C48" s="24">
        <v>95193735</v>
      </c>
      <c r="D48" s="19" t="s">
        <v>153</v>
      </c>
      <c r="E48" s="19" t="s">
        <v>166</v>
      </c>
      <c r="F48" s="19" t="s">
        <v>152</v>
      </c>
      <c r="G48" s="19" t="s">
        <v>155</v>
      </c>
      <c r="H48" s="19" t="s">
        <v>167</v>
      </c>
      <c r="I48" s="25" t="s">
        <v>215</v>
      </c>
    </row>
    <row r="49" spans="1:9" ht="45" x14ac:dyDescent="0.25">
      <c r="A49" s="15">
        <v>35</v>
      </c>
      <c r="B49" s="34" t="s">
        <v>196</v>
      </c>
      <c r="C49" s="24">
        <v>11200518</v>
      </c>
      <c r="D49" s="19" t="s">
        <v>153</v>
      </c>
      <c r="E49" s="19" t="s">
        <v>166</v>
      </c>
      <c r="F49" s="19" t="s">
        <v>152</v>
      </c>
      <c r="G49" s="19" t="s">
        <v>155</v>
      </c>
      <c r="H49" s="19" t="s">
        <v>167</v>
      </c>
      <c r="I49" s="25" t="s">
        <v>215</v>
      </c>
    </row>
    <row r="50" spans="1:9" ht="60" x14ac:dyDescent="0.25">
      <c r="A50" s="15">
        <v>36</v>
      </c>
      <c r="B50" s="34" t="s">
        <v>197</v>
      </c>
      <c r="C50" s="24">
        <v>151077486</v>
      </c>
      <c r="D50" s="19" t="s">
        <v>153</v>
      </c>
      <c r="E50" s="19" t="s">
        <v>166</v>
      </c>
      <c r="F50" s="19" t="s">
        <v>152</v>
      </c>
      <c r="G50" s="19" t="s">
        <v>155</v>
      </c>
      <c r="H50" s="19" t="s">
        <v>167</v>
      </c>
      <c r="I50" s="25" t="s">
        <v>215</v>
      </c>
    </row>
    <row r="51" spans="1:9" ht="45" x14ac:dyDescent="0.25">
      <c r="A51" s="15">
        <v>37</v>
      </c>
      <c r="B51" s="34" t="s">
        <v>198</v>
      </c>
      <c r="C51" s="24">
        <v>15400014</v>
      </c>
      <c r="D51" s="19" t="s">
        <v>153</v>
      </c>
      <c r="E51" s="19" t="s">
        <v>166</v>
      </c>
      <c r="F51" s="19" t="s">
        <v>152</v>
      </c>
      <c r="G51" s="19" t="s">
        <v>155</v>
      </c>
      <c r="H51" s="19" t="s">
        <v>167</v>
      </c>
      <c r="I51" s="25" t="s">
        <v>215</v>
      </c>
    </row>
    <row r="52" spans="1:9" ht="60" x14ac:dyDescent="0.25">
      <c r="A52" s="15">
        <v>38</v>
      </c>
      <c r="B52" s="34" t="s">
        <v>199</v>
      </c>
      <c r="C52" s="24">
        <v>184873920</v>
      </c>
      <c r="D52" s="19" t="s">
        <v>153</v>
      </c>
      <c r="E52" s="19" t="s">
        <v>166</v>
      </c>
      <c r="F52" s="19" t="s">
        <v>152</v>
      </c>
      <c r="G52" s="19" t="s">
        <v>155</v>
      </c>
      <c r="H52" s="19" t="s">
        <v>167</v>
      </c>
      <c r="I52" s="25" t="s">
        <v>215</v>
      </c>
    </row>
    <row r="53" spans="1:9" ht="45" x14ac:dyDescent="0.25">
      <c r="A53" s="15">
        <v>39</v>
      </c>
      <c r="B53" s="34" t="s">
        <v>200</v>
      </c>
      <c r="C53" s="24">
        <v>14523180</v>
      </c>
      <c r="D53" s="19" t="s">
        <v>153</v>
      </c>
      <c r="E53" s="19" t="s">
        <v>166</v>
      </c>
      <c r="F53" s="19" t="s">
        <v>152</v>
      </c>
      <c r="G53" s="19" t="s">
        <v>155</v>
      </c>
      <c r="H53" s="19" t="s">
        <v>167</v>
      </c>
      <c r="I53" s="25" t="s">
        <v>215</v>
      </c>
    </row>
    <row r="54" spans="1:9" ht="45" x14ac:dyDescent="0.25">
      <c r="A54" s="15">
        <v>40</v>
      </c>
      <c r="B54" s="34" t="s">
        <v>201</v>
      </c>
      <c r="C54" s="24">
        <v>93418500</v>
      </c>
      <c r="D54" s="19" t="s">
        <v>153</v>
      </c>
      <c r="E54" s="19" t="s">
        <v>166</v>
      </c>
      <c r="F54" s="19" t="s">
        <v>152</v>
      </c>
      <c r="G54" s="19" t="s">
        <v>155</v>
      </c>
      <c r="H54" s="19" t="s">
        <v>167</v>
      </c>
      <c r="I54" s="25" t="s">
        <v>215</v>
      </c>
    </row>
    <row r="55" spans="1:9" ht="45" x14ac:dyDescent="0.25">
      <c r="A55" s="15">
        <v>41</v>
      </c>
      <c r="B55" s="34" t="s">
        <v>201</v>
      </c>
      <c r="C55" s="24">
        <v>53379375</v>
      </c>
      <c r="D55" s="19" t="s">
        <v>153</v>
      </c>
      <c r="E55" s="19" t="s">
        <v>166</v>
      </c>
      <c r="F55" s="19" t="s">
        <v>152</v>
      </c>
      <c r="G55" s="19" t="s">
        <v>155</v>
      </c>
      <c r="H55" s="19" t="s">
        <v>167</v>
      </c>
      <c r="I55" s="25" t="s">
        <v>215</v>
      </c>
    </row>
    <row r="56" spans="1:9" ht="45" x14ac:dyDescent="0.25">
      <c r="A56" s="15">
        <v>42</v>
      </c>
      <c r="B56" s="34" t="s">
        <v>202</v>
      </c>
      <c r="C56" s="24">
        <v>78132600</v>
      </c>
      <c r="D56" s="19" t="s">
        <v>153</v>
      </c>
      <c r="E56" s="19" t="s">
        <v>166</v>
      </c>
      <c r="F56" s="19" t="s">
        <v>152</v>
      </c>
      <c r="G56" s="19" t="s">
        <v>155</v>
      </c>
      <c r="H56" s="19" t="s">
        <v>167</v>
      </c>
      <c r="I56" s="25" t="s">
        <v>215</v>
      </c>
    </row>
    <row r="57" spans="1:9" ht="75" x14ac:dyDescent="0.25">
      <c r="A57" s="15">
        <v>43</v>
      </c>
      <c r="B57" s="34" t="s">
        <v>203</v>
      </c>
      <c r="C57" s="24">
        <v>97363980</v>
      </c>
      <c r="D57" s="19" t="s">
        <v>153</v>
      </c>
      <c r="E57" s="19" t="s">
        <v>166</v>
      </c>
      <c r="F57" s="19" t="s">
        <v>152</v>
      </c>
      <c r="G57" s="19" t="s">
        <v>155</v>
      </c>
      <c r="H57" s="19" t="s">
        <v>167</v>
      </c>
      <c r="I57" s="25" t="s">
        <v>215</v>
      </c>
    </row>
    <row r="58" spans="1:9" ht="105" x14ac:dyDescent="0.25">
      <c r="A58" s="15">
        <v>44</v>
      </c>
      <c r="B58" s="34" t="s">
        <v>204</v>
      </c>
      <c r="C58" s="24">
        <v>61991981.099999994</v>
      </c>
      <c r="D58" s="19" t="s">
        <v>153</v>
      </c>
      <c r="E58" s="19" t="s">
        <v>166</v>
      </c>
      <c r="F58" s="19" t="s">
        <v>152</v>
      </c>
      <c r="G58" s="19" t="s">
        <v>155</v>
      </c>
      <c r="H58" s="19" t="s">
        <v>167</v>
      </c>
      <c r="I58" s="25" t="s">
        <v>215</v>
      </c>
    </row>
    <row r="59" spans="1:9" ht="60" x14ac:dyDescent="0.25">
      <c r="A59" s="15">
        <v>45</v>
      </c>
      <c r="B59" s="34" t="s">
        <v>205</v>
      </c>
      <c r="C59" s="24">
        <v>251475840</v>
      </c>
      <c r="D59" s="19" t="s">
        <v>153</v>
      </c>
      <c r="E59" s="19" t="s">
        <v>151</v>
      </c>
      <c r="F59" s="19" t="s">
        <v>152</v>
      </c>
      <c r="G59" s="19" t="s">
        <v>155</v>
      </c>
      <c r="H59" s="19" t="s">
        <v>167</v>
      </c>
      <c r="I59" s="25" t="s">
        <v>215</v>
      </c>
    </row>
    <row r="60" spans="1:9" ht="45" x14ac:dyDescent="0.25">
      <c r="A60" s="15">
        <v>46</v>
      </c>
      <c r="B60" s="34" t="s">
        <v>206</v>
      </c>
      <c r="C60" s="24">
        <v>215460000</v>
      </c>
      <c r="D60" s="19" t="s">
        <v>153</v>
      </c>
      <c r="E60" s="19" t="s">
        <v>166</v>
      </c>
      <c r="F60" s="19" t="s">
        <v>152</v>
      </c>
      <c r="G60" s="19" t="s">
        <v>155</v>
      </c>
      <c r="H60" s="19" t="s">
        <v>167</v>
      </c>
      <c r="I60" s="25" t="s">
        <v>215</v>
      </c>
    </row>
    <row r="61" spans="1:9" x14ac:dyDescent="0.25">
      <c r="A61" s="28"/>
      <c r="B61" s="31"/>
      <c r="C61" s="32"/>
      <c r="D61" s="31"/>
      <c r="E61" s="31"/>
      <c r="F61" s="31"/>
      <c r="G61" s="31"/>
      <c r="H61" s="31"/>
      <c r="I61" s="33"/>
    </row>
    <row r="62" spans="1:9" ht="15" customHeight="1" x14ac:dyDescent="0.25">
      <c r="A62" s="40" t="s">
        <v>216</v>
      </c>
      <c r="B62" s="40"/>
      <c r="C62" s="40"/>
      <c r="D62" s="40"/>
      <c r="E62" s="40"/>
      <c r="F62" s="40"/>
      <c r="G62" s="40"/>
      <c r="H62" s="40"/>
    </row>
    <row r="63" spans="1:9" ht="15" customHeight="1" x14ac:dyDescent="0.25">
      <c r="A63" s="37" t="s">
        <v>217</v>
      </c>
      <c r="B63" s="37"/>
      <c r="C63" s="37"/>
      <c r="D63" s="37"/>
      <c r="E63" s="37"/>
      <c r="F63" s="37"/>
      <c r="G63" s="37"/>
      <c r="H63" s="37"/>
    </row>
    <row r="64" spans="1:9" ht="15" customHeight="1" x14ac:dyDescent="0.25">
      <c r="A64" s="37"/>
      <c r="B64" s="37"/>
      <c r="C64" s="37"/>
      <c r="D64" s="37"/>
      <c r="E64" s="37"/>
      <c r="F64" s="37"/>
      <c r="G64" s="37"/>
      <c r="H64" s="37"/>
    </row>
  </sheetData>
  <mergeCells count="15">
    <mergeCell ref="B9:I9"/>
    <mergeCell ref="A64:H64"/>
    <mergeCell ref="A7:B7"/>
    <mergeCell ref="B8:I8"/>
    <mergeCell ref="A1:H1"/>
    <mergeCell ref="A4:H4"/>
    <mergeCell ref="A62:H62"/>
    <mergeCell ref="A63:H63"/>
    <mergeCell ref="A6:H6"/>
    <mergeCell ref="A2:H2"/>
    <mergeCell ref="A3:H3"/>
    <mergeCell ref="B13:I13"/>
    <mergeCell ref="B12:I12"/>
    <mergeCell ref="B11:I11"/>
    <mergeCell ref="B10:I10"/>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44" t="s">
        <v>62</v>
      </c>
      <c r="B5" s="44"/>
      <c r="C5" s="44"/>
      <c r="D5" s="44"/>
      <c r="E5" s="44"/>
      <c r="F5" s="44"/>
    </row>
    <row r="6" spans="1:6" ht="18.75" x14ac:dyDescent="0.3">
      <c r="A6" s="45" t="s">
        <v>61</v>
      </c>
      <c r="B6" s="45"/>
      <c r="C6" s="45"/>
      <c r="D6" s="45"/>
      <c r="E6" s="45"/>
      <c r="F6" s="45"/>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6" t="s">
        <v>0</v>
      </c>
      <c r="B43" s="47"/>
      <c r="C43" s="47"/>
      <c r="D43" s="47"/>
      <c r="E43" s="48"/>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61</v>
      </c>
      <c r="B6" s="45"/>
      <c r="C6" s="45"/>
      <c r="D6" s="45"/>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6" t="s">
        <v>0</v>
      </c>
      <c r="B41" s="47"/>
      <c r="C41" s="48"/>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101</v>
      </c>
      <c r="B6" s="45"/>
      <c r="C6" s="45"/>
      <c r="D6" s="45"/>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129</v>
      </c>
      <c r="B6" s="45"/>
      <c r="C6" s="45"/>
      <c r="D6" s="45"/>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2023-02-10T02:48:25Z</cp:lastPrinted>
  <dcterms:created xsi:type="dcterms:W3CDTF">2021-11-15T03:13:48Z</dcterms:created>
  <dcterms:modified xsi:type="dcterms:W3CDTF">2023-02-10T02:51:37Z</dcterms:modified>
</cp:coreProperties>
</file>