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C\Desktop\"/>
    </mc:Choice>
  </mc:AlternateContent>
  <xr:revisionPtr revIDLastSave="0" documentId="8_{DAE8CFA7-69F9-4A53-BD02-17E618CF4915}" xr6:coauthVersionLast="47" xr6:coauthVersionMax="47" xr10:uidLastSave="{00000000-0000-0000-0000-000000000000}"/>
  <bookViews>
    <workbookView xWindow="-108" yWindow="-108" windowWidth="23256" windowHeight="12576" tabRatio="864" xr2:uid="{00000000-000D-0000-FFFF-FFFF00000000}"/>
  </bookViews>
  <sheets>
    <sheet name="ĐƠN MỜI THẦU" sheetId="15" r:id="rId1"/>
    <sheet name="Hồ sơ kinh nghiệm Nhà cung cấp" sheetId="16" r:id="rId2"/>
    <sheet name="Mẫu tham chiếu" sheetId="17" r:id="rId3"/>
    <sheet name="RFQ Template" sheetId="18" r:id="rId4"/>
    <sheet name="Trạm Y tế xã Lâm Giang" sheetId="1" r:id="rId5"/>
    <sheet name="Trạm y tế xã An Thịnh" sheetId="2" r:id="rId6"/>
    <sheet name="Trạm y tế xã Yên Phú" sheetId="3" r:id="rId7"/>
    <sheet name="Trạm y tế xã Yên Hợp" sheetId="4" r:id="rId8"/>
    <sheet name="Nhà Đại Thể - TTYT Văn Yên" sheetId="5" r:id="rId9"/>
    <sheet name="Nhà lưu trữ rác - TTYT Văn Yên" sheetId="6" r:id="rId10"/>
    <sheet name="Tường rào - Trạm y tế Yên Hợp" sheetId="7" r:id="rId11"/>
    <sheet name="Tường rào thuốc nam - Yên Hợp" sheetId="14" r:id="rId12"/>
    <sheet name="Tường rào - PK Hưng Khánh" sheetId="8" r:id="rId13"/>
    <sheet name="WC Hành chính - PK Hưng Khánh" sheetId="9" r:id="rId14"/>
    <sheet name="WC - Lâm Giang" sheetId="11" r:id="rId15"/>
    <sheet name="WC Điều trị - PK Hưng Khánh" sheetId="10" r:id="rId16"/>
    <sheet name="Tường rào thuốc nam - Yên Phú" sheetId="13" r:id="rId17"/>
    <sheet name="Tường rào thuốc nam - An Thịnh" sheetId="12"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#REF!</definedName>
    <definedName name="___xlnm.Print_Titles">('[1]2084 11'!$A$1:$B$65536,'[1]2084 11'!$A$7:$IV$7)</definedName>
    <definedName name="__A65550">#REF!</definedName>
    <definedName name="__A66000">#REF!</definedName>
    <definedName name="__xlnm.Print_Area_3">#REF!</definedName>
    <definedName name="__xlnm.Print_Titles">('[2]2084 11'!$A$1:$B$65536,'[2]2084 11'!$A$7:$IV$7)</definedName>
    <definedName name="__xlnm.Print_Titles_3">('[1]399 11'!$A$1:$B$65536,'[1]399 11'!$A$7:$IV$7)</definedName>
    <definedName name="__xlnm.Print_Titles_5">#REF!</definedName>
    <definedName name="_A65550">#REF!</definedName>
    <definedName name="_A66000">#REF!</definedName>
    <definedName name="a">#REF!</definedName>
    <definedName name="aa">#REF!</definedName>
    <definedName name="aab">#REF!</definedName>
    <definedName name="aaj">#REF!</definedName>
    <definedName name="ab">#REF!</definedName>
    <definedName name="abc">#REF!</definedName>
    <definedName name="ac">#REF!</definedName>
    <definedName name="accountcodes">#REF!</definedName>
    <definedName name="AcctType">[3]Codes!$A$2:$A$3</definedName>
    <definedName name="ad">#REF!</definedName>
    <definedName name="Admin">'[4]Range Page'!$A$21</definedName>
    <definedName name="adminfee">'[5]Range Page'!#REF!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rea8">#REF!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illingSchedule">#REF!</definedName>
    <definedName name="bz">#REF!</definedName>
    <definedName name="cc">#REF!</definedName>
    <definedName name="cd">#REF!</definedName>
    <definedName name="charlie">#REF!</definedName>
    <definedName name="Checkbox">#REF!</definedName>
    <definedName name="Commodity_Type">[6]!tcommoditytype[Commodity Type]</definedName>
    <definedName name="con">#REF!</definedName>
    <definedName name="constr">#REF!</definedName>
    <definedName name="Construction_Cost_per_Package">#REF!</definedName>
    <definedName name="Construction_Cost_per_Unit">#REF!</definedName>
    <definedName name="Construction_Item_Description">#REF!</definedName>
    <definedName name="Construction_Units_per_Package">#REF!</definedName>
    <definedName name="Contact_Phone">[7]!Delivery_Location[[#All],[Contact Phone]]</definedName>
    <definedName name="CostCenter">[3]Codes!$J$2:$J$15</definedName>
    <definedName name="cz">#REF!</definedName>
    <definedName name="d">#REF!</definedName>
    <definedName name="Da">'[8]Staff Costs'!$E$83</definedName>
    <definedName name="dangerpay">'[5]Range Page'!#REF!</definedName>
    <definedName name="ddd">#REF!</definedName>
    <definedName name="dddddddd">#REF!</definedName>
    <definedName name="Delivery_Address">[7]!Delivery_Location[[#All],[Delivery Address]]</definedName>
    <definedName name="DeliveryLocation">[9]Setup!$B$35:$B$38</definedName>
    <definedName name="Dm">#REF!</definedName>
    <definedName name="DollarLC">'[5]Range Page'!#REF!</definedName>
    <definedName name="Driver_Name">[10]!tvehiclerental[Driver Name]</definedName>
    <definedName name="Dt">'[8]Staff Costs'!$E$84</definedName>
    <definedName name="dxzfdfdh">#REF!</definedName>
    <definedName name="e">#REF!</definedName>
    <definedName name="eduallowance.expat1">'[5]Range Page'!#REF!</definedName>
    <definedName name="eduallowance.expat2">'[5]Range Page'!#REF!</definedName>
    <definedName name="eduallowance.expat3">'[5]Range Page'!#REF!</definedName>
    <definedName name="eduallowance.expat4">'[5]Range Page'!#REF!</definedName>
    <definedName name="ef">#REF!</definedName>
    <definedName name="EmployeeID">[3]Codes!$L$2:$L$26</definedName>
    <definedName name="Excel_BuiltIn_Print_Area_1">#REF!</definedName>
    <definedName name="Excel_BuiltIn_Print_Area_10">#REF!</definedName>
    <definedName name="Excel_BuiltIn_Print_Area_7">#REF!</definedName>
    <definedName name="Excel_BuiltIn_Print_Area_8">#REF!</definedName>
    <definedName name="f">#REF!</definedName>
    <definedName name="fe">#REF!</definedName>
    <definedName name="Food_Cost_per_Package">#REF!</definedName>
    <definedName name="Food_Cost_per_Unit">#REF!</definedName>
    <definedName name="Food_Item_Description">#REF!</definedName>
    <definedName name="ForeignTransferAllowance">'[5]Range Page'!#REF!</definedName>
    <definedName name="FSL">#REF!</definedName>
    <definedName name="FSLl">#REF!</definedName>
    <definedName name="funding">#REF!</definedName>
    <definedName name="fundings">#REF!</definedName>
    <definedName name="FundNo.">[3]Codes!$E$2:$E$29</definedName>
    <definedName name="GandA">'[5]Range Page'!#REF!</definedName>
    <definedName name="GLCode">[3]Codes!$C$2:$C$194</definedName>
    <definedName name="h">#REF!</definedName>
    <definedName name="House">#REF!</definedName>
    <definedName name="House_Cost_per_Package">#REF!</definedName>
    <definedName name="House_Item_Description">#REF!</definedName>
    <definedName name="House_Units_per_Package">#REF!</definedName>
    <definedName name="hz">#REF!</definedName>
    <definedName name="i">#REF!</definedName>
    <definedName name="intlfringe">'[5]Range Page'!#REF!</definedName>
    <definedName name="ITSupport">'[5]Range Page'!#REF!</definedName>
    <definedName name="iz">#REF!</definedName>
    <definedName name="j">#REF!</definedName>
    <definedName name="jz">#REF!</definedName>
    <definedName name="k">#REF!</definedName>
    <definedName name="kz">#REF!</definedName>
    <definedName name="l">#REF!</definedName>
    <definedName name="lc">#REF!</definedName>
    <definedName name="listProgramName">[11]Programs!$A$3:$A$19</definedName>
    <definedName name="listPrograms">#REF!</definedName>
    <definedName name="listVehicles">#REF!</definedName>
    <definedName name="Livestock">#REF!</definedName>
    <definedName name="LocalCurrency">'[5]Range Page'!#REF!</definedName>
    <definedName name="localfringe">'[5]Range Page'!#REF!</definedName>
    <definedName name="localinflation_yr2">'[5]Range Page'!$A$9</definedName>
    <definedName name="localinflation_yr3">'[5]Range Page'!$A$10</definedName>
    <definedName name="localinflation_yr4">'[5]Range Page'!$A$11</definedName>
    <definedName name="localinflation_yr5">'[5]Range Page'!$A$12</definedName>
    <definedName name="localperdiem">'[5]Range Page'!#REF!</definedName>
    <definedName name="m">#REF!</definedName>
    <definedName name="match_requirement">'[5]Range Page'!#REF!</definedName>
    <definedName name="MB">#REF!</definedName>
    <definedName name="Medevac.expat1">'[5]Range Page'!#REF!</definedName>
    <definedName name="Medevac.expat2">'[5]Range Page'!#REF!</definedName>
    <definedName name="Medevac.expat3">'[5]Range Page'!#REF!</definedName>
    <definedName name="Medevac.STTA.day">'[5]Range Page'!#REF!</definedName>
    <definedName name="Medevac.STTA.month">'[5]Range Page'!#REF!</definedName>
    <definedName name="MinFnctCode">[3]Codes!$H$2:$H$30</definedName>
    <definedName name="MOa">#REF!</definedName>
    <definedName name="MOm">#REF!</definedName>
    <definedName name="Month">#REF!</definedName>
    <definedName name="MOt">'[8]Staff Costs'!$E$40</definedName>
    <definedName name="mz">#REF!</definedName>
    <definedName name="n">#REF!</definedName>
    <definedName name="NewOH">'[5]Range Page'!#REF!</definedName>
    <definedName name="nSpeedkeys">[12]!tSpeedkeys[Speedkeys]</definedName>
    <definedName name="o">#REF!</definedName>
    <definedName name="Object_Code">[6]!tobjectcode[Object Code]</definedName>
    <definedName name="Office_Location">[7]!Delivery_Location[[#All],[Office Location]]</definedName>
    <definedName name="OH">'[4]Country Budget x 6'!$E$503</definedName>
    <definedName name="OH_Rate">'[5]Detailed Budget'!#REF!</definedName>
    <definedName name="OldOH">'[5]Range Page'!#REF!</definedName>
    <definedName name="orderstatus">[6]!torderstatus[Order Status]</definedName>
    <definedName name="Organisation">#REF!</definedName>
    <definedName name="Over_Head">'[4]Range Page'!$A$19</definedName>
    <definedName name="overhead">'[5]Range Page'!#REF!</definedName>
    <definedName name="p">#REF!</definedName>
    <definedName name="pend">'[10]Monthly Report'!$B$2</definedName>
    <definedName name="Percentage">#REF!</definedName>
    <definedName name="perdiem">'[5]Range Page'!#REF!</definedName>
    <definedName name="postallowance">'[5]Range Page'!#REF!</definedName>
    <definedName name="postallowance.expat2">'[5]Range Page'!#REF!</definedName>
    <definedName name="postallowance.expat3">'[5]Range Page'!#REF!</definedName>
    <definedName name="postallowance.expat4">'[5]Range Page'!#REF!</definedName>
    <definedName name="postdifferential">'[5]Range Page'!#REF!</definedName>
    <definedName name="Procure">'[4]Range Page'!$A$20</definedName>
    <definedName name="ProcurementEmail">[7]!Procurement_Staff[[#All],[Purchaser Email]]</definedName>
    <definedName name="procurementfee">'[5]Range Page'!#REF!</definedName>
    <definedName name="ProcurementPhone">[7]!Procurement_Staff[[#All],[Purchaser Phone]]</definedName>
    <definedName name="Procurementstaff">[7]!Procurement_Staff[[#All],[Purchaser Name]]</definedName>
    <definedName name="Project_Code">[6]!tprojectcode[Project Code]</definedName>
    <definedName name="Project_Description">[7]!FUNDS[[#All],[Project Description]]</definedName>
    <definedName name="Project_Title">[6]!tprojecttitle[Project Title]</definedName>
    <definedName name="PSA">'[5]Range Page'!#REF!</definedName>
    <definedName name="pstart">'[10]Monthly Report'!$B$1</definedName>
    <definedName name="Purchaser_Email">[7]!Procurement_Staff[[#All],[Purchaser Email]]</definedName>
    <definedName name="Purchaser_Name">[7]!Procurement_Staff[[#All],[Purchaser Name]]</definedName>
    <definedName name="Purchaser_Phone">[7]!Procurement_Staff[[#All],[Purchaser Phone]]</definedName>
    <definedName name="pz">#REF!</definedName>
    <definedName name="q">#REF!</definedName>
    <definedName name="qrptStdDetail_Out">#REF!</definedName>
    <definedName name="qz">#REF!</definedName>
    <definedName name="Rental_Types">[10]!trentaltype[Rental Types]</definedName>
    <definedName name="s">#REF!</definedName>
    <definedName name="Sector">#REF!</definedName>
    <definedName name="Select_List">#REF!</definedName>
    <definedName name="Short_Description">[7]!FUNDS[[#All],[Short Description]]</definedName>
    <definedName name="SOa">#REF!</definedName>
    <definedName name="SOm">#REF!</definedName>
    <definedName name="SOt">'[8]Staff Costs'!$K$40</definedName>
    <definedName name="Speedkey">[7]!FUNDS[[#All],[Speedkey]]</definedName>
    <definedName name="Speedkeys">[10]!tvehiclereport[Speedkeys]</definedName>
    <definedName name="Staff_Email">[7]!Staff_List[[#All],[Staff Email]]</definedName>
    <definedName name="Staff_Name">[7]!Staff_List[[#All],[Staff Name]]</definedName>
    <definedName name="Staff_Phone">[7]!Staff_List[[#All],[Staff Phone]]</definedName>
    <definedName name="sz">#REF!</definedName>
    <definedName name="t">#REF!</definedName>
    <definedName name="Ta">'[8]Staff Costs'!$E$61</definedName>
    <definedName name="Test">#REF!</definedName>
    <definedName name="Tm">#REF!</definedName>
    <definedName name="Tt">'[8]Staff Costs'!$E$62</definedName>
    <definedName name="tz">#REF!</definedName>
    <definedName name="u">#REF!</definedName>
    <definedName name="Unit_of_Measure">[6]!tuom[Unit of Measure]</definedName>
    <definedName name="Updated">#REF!</definedName>
    <definedName name="US">#REF!</definedName>
    <definedName name="USD">#REF!</definedName>
    <definedName name="usinflation_yr2">'[5]Range Page'!$A$4</definedName>
    <definedName name="usinflation_yr3">'[5]Range Page'!$A$5</definedName>
    <definedName name="usinflation_yr4">'[5]Range Page'!$A$6</definedName>
    <definedName name="usinflation_yr5">'[5]Range Page'!$A$7</definedName>
    <definedName name="uz">#REF!</definedName>
    <definedName name="v">#REF!</definedName>
    <definedName name="Vehicle">#REF!</definedName>
    <definedName name="Vehicle_Plate">[10]!tvehiclerental[Vehicle Plate]</definedName>
    <definedName name="vehicle1">#REF!</definedName>
    <definedName name="Vendor">[6]!tvendor[Vendor]</definedName>
    <definedName name="vz">#REF!</definedName>
    <definedName name="w">#REF!</definedName>
    <definedName name="Wa">'[8]Staff Costs'!$K$61</definedName>
    <definedName name="we">#REF!</definedName>
    <definedName name="wez">#REF!</definedName>
    <definedName name="Wm">#REF!</definedName>
    <definedName name="workerscomp.expat">'[5]Range Page'!#REF!</definedName>
    <definedName name="workerscomp.STTA">'[5]Range Page'!#REF!</definedName>
    <definedName name="Wt">'[8]Staff Costs'!$K$62</definedName>
    <definedName name="wz">#REF!</definedName>
    <definedName name="x">#REF!</definedName>
    <definedName name="xxz">#REF!</definedName>
    <definedName name="y">#REF!</definedName>
    <definedName name="Year">#REF!</definedName>
    <definedName name="yend">'[10]Yearly Report'!$B$2</definedName>
    <definedName name="ystart">'[10]Yearly Report'!$B$1</definedName>
    <definedName name="yyz">#REF!</definedName>
    <definedName name="z">#REF!</definedName>
    <definedName name="zz">#REF!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18" l="1"/>
  <c r="C57" i="18"/>
  <c r="M47" i="18"/>
  <c r="C45" i="18"/>
  <c r="C44" i="18"/>
  <c r="C41" i="18"/>
  <c r="M40" i="18"/>
  <c r="C40" i="18"/>
  <c r="G36" i="18"/>
  <c r="F36" i="18"/>
  <c r="B36" i="18"/>
  <c r="G35" i="18"/>
  <c r="F35" i="18"/>
  <c r="B35" i="18"/>
  <c r="G34" i="18"/>
  <c r="F34" i="18"/>
  <c r="B34" i="18"/>
  <c r="G33" i="18"/>
  <c r="F33" i="18"/>
  <c r="B33" i="18"/>
  <c r="G32" i="18"/>
  <c r="F32" i="18"/>
  <c r="B32" i="18"/>
  <c r="G31" i="18"/>
  <c r="F31" i="18"/>
  <c r="B31" i="18"/>
  <c r="G30" i="18"/>
  <c r="F30" i="18"/>
  <c r="B30" i="18"/>
  <c r="G29" i="18"/>
  <c r="F29" i="18"/>
  <c r="B29" i="18"/>
  <c r="G28" i="18"/>
  <c r="F28" i="18"/>
  <c r="B28" i="18"/>
  <c r="G27" i="18"/>
  <c r="F27" i="18"/>
  <c r="B27" i="18"/>
  <c r="G26" i="18"/>
  <c r="F26" i="18"/>
  <c r="B26" i="18"/>
  <c r="G25" i="18"/>
  <c r="F25" i="18"/>
  <c r="B25" i="18"/>
  <c r="I16" i="18"/>
  <c r="I15" i="18"/>
  <c r="K12" i="18"/>
  <c r="I12" i="18"/>
  <c r="C7" i="18"/>
  <c r="C6" i="18"/>
  <c r="A3" i="18"/>
  <c r="I37" i="18" l="1"/>
  <c r="J12" i="18"/>
  <c r="J37" i="18" s="1"/>
  <c r="D12" i="10"/>
  <c r="D12" i="8"/>
  <c r="D56" i="7"/>
  <c r="D49" i="7"/>
  <c r="D44" i="7"/>
  <c r="D32" i="7"/>
  <c r="D20" i="7"/>
  <c r="D73" i="5"/>
  <c r="D52" i="5"/>
  <c r="D40" i="5"/>
  <c r="D33" i="5"/>
  <c r="D27" i="5"/>
  <c r="D19" i="4" l="1"/>
  <c r="D19" i="3"/>
  <c r="D19" i="2"/>
  <c r="D18" i="1"/>
</calcChain>
</file>

<file path=xl/sharedStrings.xml><?xml version="1.0" encoding="utf-8"?>
<sst xmlns="http://schemas.openxmlformats.org/spreadsheetml/2006/main" count="1166" uniqueCount="466">
  <si>
    <t>STT</t>
  </si>
  <si>
    <t>Tên công tác</t>
  </si>
  <si>
    <t>Đơn vị</t>
  </si>
  <si>
    <t>Khối lượng</t>
  </si>
  <si>
    <t>I. Phần xây dựng</t>
  </si>
  <si>
    <t>Đào móng trụ, rộng &lt;=1 m, sâu &lt;=1 m, đất cấp III</t>
  </si>
  <si>
    <t>m3</t>
  </si>
  <si>
    <t>Đắp đất công trình bằng thu công, độ chặt yêu cầuK=0,8</t>
  </si>
  <si>
    <t>Bê tông sản xuất bằng máy trộn - đổ bằng thủ công, bê tông móng, đá 2x4, chiều rộng &lt;=250 cm, mác 200</t>
  </si>
  <si>
    <t>Ván khuôn cho bê tông đổ tại chỗ, ván khuôn gỗ, móng cột, móng vuông, chữ nhật</t>
  </si>
  <si>
    <t>100m2</t>
  </si>
  <si>
    <t>Ty thép D20 dài 65cm, đầu ren dài 5cm + Êcu</t>
  </si>
  <si>
    <t>bộ</t>
  </si>
  <si>
    <t>Thép bản mã chân đế cột 35x35x0,7cm khoan lỗ d24mm</t>
  </si>
  <si>
    <t>Kg</t>
  </si>
  <si>
    <t>Thép bản mã đầu cột 18x18x0,7cm</t>
  </si>
  <si>
    <t>Thép tròn có gờ d16mm, làm đinh ghim</t>
  </si>
  <si>
    <t>II. Phần lớp mái</t>
  </si>
  <si>
    <t>Lợp mái tôn múi dày 0.45mm (Tôn xốp dày 3,5cm, tông sóng 11 múi, tôn dày 0,45mm)</t>
  </si>
  <si>
    <t>Tôn ốp sườn, ốp tường khổ 400mm dày 0.4mm</t>
  </si>
  <si>
    <t>m</t>
  </si>
  <si>
    <t>Tôn ốp hồi, tôn không xốp dày 0.4mm</t>
  </si>
  <si>
    <t>m2</t>
  </si>
  <si>
    <t>Sản xuất xà gồ thép hộp, thang xà ngang, thang xà dọc (Thép hộp mạ kẽm 60x30x1,5mm)</t>
  </si>
  <si>
    <t>Tấn</t>
  </si>
  <si>
    <t>Lắp dựng xà gồ thép, thang xà chiều cao &lt;=5m</t>
  </si>
  <si>
    <t>Gia công lắp dựng cột thép D100, dài 4,5m</t>
  </si>
  <si>
    <t>CÔNG TRÌNH: TRẠM Y TẾ XÃ LÂM GIANG HUYỆN VĂN YÊN TỈNH YÊN BÁI</t>
  </si>
  <si>
    <t>Sản xuất xà gồ thép hộp, xà đỡ (Thép hộp mạ kẽm 120x60x2,5mm)</t>
  </si>
  <si>
    <t>Gia công lắp dựng cột thép D100, dày 2,5mm</t>
  </si>
  <si>
    <t>III. Di dời nhà để xe</t>
  </si>
  <si>
    <t>Tháo dỡ nhà để xe, khung thép mái tôn</t>
  </si>
  <si>
    <t>Lắp dựng nhà để xe, khung thép mái tôn</t>
  </si>
  <si>
    <t>Bê tông sản xuất bằng máy trộn - đổ bằng thủ công, bê tông nền, đá 1x2, chiều rộng &lt;=250 cm, mác 200, dày 10cm.</t>
  </si>
  <si>
    <t>IV. Cửa cổng 2 cánh (KT: B x H = 4,54 x 2,32)</t>
  </si>
  <si>
    <t>Gia công và lắp dựng cửa cổng 2 cánh Inox Su304 (Gồm cả: Bản  lề, gong, tay nắm, chốt, móc khóa...) theo yêu cầu của BV thiết kế</t>
  </si>
  <si>
    <t>Sản xuất xà đỡ (Thép hộp mạ kẽm 120x60x2,5mm)</t>
  </si>
  <si>
    <t>Tháo dỡ xí xổm + Thoát sàn</t>
  </si>
  <si>
    <t>Đục phá kết cấu gạch đá (Nền nhà WC)</t>
  </si>
  <si>
    <t>Bê tông nền WC, M100#, dày 10cm</t>
  </si>
  <si>
    <t>Láng nền vứa XMC M100#, dày 3cm</t>
  </si>
  <si>
    <t>Lát nền, sàn, ốp máng tiểu bằng gạch 300x300, gạch chống trơn, vữa XM M75</t>
  </si>
  <si>
    <t>Lắp đặt xí xổm + Thoát sàn</t>
  </si>
  <si>
    <t>CÔNG TRÌNH: TRẠM Y TẾ XÃ YÊN PHÚ HUYỆN VĂN YÊN TỈNH YÊN BÁI</t>
  </si>
  <si>
    <t>`</t>
  </si>
  <si>
    <t>CÔNG TRÌNH: TRẠM Y TẾ XÃ AN THỊNH HUYỆN VĂN YÊN TỈNH YÊN BÁI</t>
  </si>
  <si>
    <t>Gia công lắp dựng cột thép D100, dài &lt; 4,0m</t>
  </si>
  <si>
    <t>CÔNG TRÌNH: TRẠM Y TẾ XÃ YÊN HỢP HUYỆN VĂN YÊN TỈNH YÊN BÁI</t>
  </si>
  <si>
    <t>CÔNG TRÌNH: NHÀ ĐẠI THỂ - TRUNG TÂM Y TẾ VĂN YÊN HUYỆN VĂN YÊN TỈNH YÊN BÁI</t>
  </si>
  <si>
    <t>I. Phần móng</t>
  </si>
  <si>
    <t>Đào móng công trình, chiều rộng móng &lt;=6 m, bằng máy đào &lt;=0,8 m3, đất cấp III</t>
  </si>
  <si>
    <t>10m3</t>
  </si>
  <si>
    <t>Đào móng băng, rộng &lt;=3 m, sâu &lt;=2 m, đất cấp III</t>
  </si>
  <si>
    <t>Bê tông sản xuất bằng máy trộn - đổ bằng thủ công, bêtông lót móng, đá 4x6, chiều rộng &lt;=250 cm, mác 100</t>
  </si>
  <si>
    <t>Bê tông sản xuất bằng máy trộn - đổ bằng thủ công, bêtông móng, đá 1x2, chiều rộng &lt;=250 cm, mác 200</t>
  </si>
  <si>
    <t>Bê tông sản xuất bằng máy trộn - đổ bằng thủ công, bê tông cột, đá 1x2, tiết diện cột &gt;0,1 m2, cao &lt;=4 m, mác 200</t>
  </si>
  <si>
    <t>Ván khuôn cho bê tông đổ tại chỗ, ván khuôn gỗ, cột vuông, chữ nhật</t>
  </si>
  <si>
    <t>Công tác sản xuất lắp dựng cốt thép bê tông tại chỗ, cốt thép cột, trụ, đường kính &lt;=10 mm, cột, trụ cao &lt;= 4 m</t>
  </si>
  <si>
    <t>Công tác sản xuất lắp dựng cốt thép bê tông tại chỗ, cốt thép cột, trụ, đường kính &lt;=18 mm, cột, trụ cao &lt;= 4 m</t>
  </si>
  <si>
    <t>Bê tông sản xuất bằng máy trộn - đổ bằng thủ công, bê tông xà dầm, giằng nhà, đá 1x2, mác 200</t>
  </si>
  <si>
    <t>Ván khuôn cho bê tông đổ tại chỗ, ván khuôn gỗ, ván khuôn giằng móng</t>
  </si>
  <si>
    <t>Công tác sản xuất lắp dựng cốt thép bê tông tại chỗ, cốt thép xà dầm, giằng, đường kính &lt;=10 mm, ở độ cao &lt;=4 m</t>
  </si>
  <si>
    <t>Công tác sản xuất lắp dựng cốt thép bê tông tại chỗ, cốt thép xà dầm, giằng, đường kính &lt;=18 mm,  ở độ cao &lt;=4 m</t>
  </si>
  <si>
    <t>Xây gạch đặc bê tông không nung 6,5x10,5x22, xây móng, chiều dày &lt;= 33cm, vữa XM mác75</t>
  </si>
  <si>
    <t>Đắp đất công trình bằng đầm cóc, độ chặt yêu cầuK=0,8</t>
  </si>
  <si>
    <t>100m3</t>
  </si>
  <si>
    <t>II. Phần thân</t>
  </si>
  <si>
    <t>a. Phần cột</t>
  </si>
  <si>
    <t>Bê tông sản xuất bằng máy trộn - đổ bằng thủ công, bê tông cột, đá 1x2, tiết diện cột &lt;=0,1 m2, cao &lt;=16 m, mác 250</t>
  </si>
  <si>
    <t>Công tác sản xuất lắp dựng cốt thép bê tông tại chỗ, cốt thép cột, trụ, đường kính &lt;=10 mm, cột, trụ cao &lt;=16 m</t>
  </si>
  <si>
    <t>Công tác sản xuất lắp dựng cốt thép bê tông tại chỗ, cốt thép cột, trụ, đường kính &lt;=18 mm, cột, trụ cao &lt;=16 m</t>
  </si>
  <si>
    <t>Trát trụ cột, lam đứng, cầu thang, dày 1,5 cm, vữa XM mác 75</t>
  </si>
  <si>
    <t>Sơn chống thấm gốc bitum, 3 nước, màu ghi sáng (Sơn chống thấm tường sê nô ngoài nhà)</t>
  </si>
  <si>
    <t>b. Phần sàn mái</t>
  </si>
  <si>
    <t>Bê tông sản xuất bằng máy trộn - đổ bằng thủ công, bê tông sàn mái, đá 1x2, mác 200</t>
  </si>
  <si>
    <t>Ván khuôn cho bê tông đổ tại chỗ, ván khuôn gỗ, ván khuôn sàn mái</t>
  </si>
  <si>
    <t>Công tác sản xuất lắp dựng cốt thép bê tông tại chỗ, cốt thép sàn mái, cao &lt;=16 m, đường kính &lt;=10 mm</t>
  </si>
  <si>
    <t>Trát trần, vữa XM mác 75</t>
  </si>
  <si>
    <t>Sơn dầm, trần, cột, tường trong nhà không bả bằng sơn Ici Dulux, 1 nước lót, 2 nước phủ</t>
  </si>
  <si>
    <t>c. Phần dầm mái</t>
  </si>
  <si>
    <t>Ván khuôn cho bê tông đổ tại chỗ, ván khuôn gỗ, ván khuôn xà dầm, giằng</t>
  </si>
  <si>
    <t>Công tác sản xuất lắp dựng cốt thép bê tông tại chỗ, cốt thép xà dầm, giằng, đường kính &lt;=10 mm, ở độ cao &lt;=16 m</t>
  </si>
  <si>
    <t>tấn</t>
  </si>
  <si>
    <t>Công tác sản xuất lắp dựng cốt thép bê tông tại chỗ, cốt thép xà dầm, giằng, đường kính &lt;=18 mm,  ở độ cao &lt;=16 m</t>
  </si>
  <si>
    <t>Trát xà dầm, vữa XM mác 75</t>
  </si>
  <si>
    <t>III. Phần kiến trúc</t>
  </si>
  <si>
    <t>a. Phần xây dựng</t>
  </si>
  <si>
    <t>Xây gạch Tuynel 2  lỗ 6,5x10,5x22, xây tường thẳng, chiều dày &lt;=33 cm, cao &lt;=16m, vữa XM mác 75</t>
  </si>
  <si>
    <t>Trát tường ngoài, dày 1,5 cm, vữa XM mác 75</t>
  </si>
  <si>
    <t>Trát tường trong, dày 1,5 cm, vữa XM mác 50</t>
  </si>
  <si>
    <t>Trát má cửa, dày 1,5 cm, vữa XM mác 75</t>
  </si>
  <si>
    <t xml:space="preserve">b. Phần lợp mái tôn và xây thu hồi </t>
  </si>
  <si>
    <t>Tôn úp nóc khổ 400mm dày 0.4mm</t>
  </si>
  <si>
    <t>Sản xuất xà gồ thép (Thép hộp mạ kẽm 80x80x1,8mm)</t>
  </si>
  <si>
    <t>Lắp dựng xà gồ thép</t>
  </si>
  <si>
    <t>Sơn sắt thép các loại 3 nước, sơn tổng hợp</t>
  </si>
  <si>
    <t>Công tác sản xuất lắp dựng cốt thép bê tông tại chỗ, cốt thép xà dầm, giằng, đường kính &lt;=18 mm, ở độ cao &lt;=16 m</t>
  </si>
  <si>
    <t>Xây gạch tuynel 2 lỗ 6,5x10,5x22, xây tường thẳng, chiều dày &lt;=33 cm, cao &lt;=16 m, vữa XM mác 50</t>
  </si>
  <si>
    <t>Trát tường ngoài, dày 1,5 cm, vữa XM mác 50</t>
  </si>
  <si>
    <t>Láng sê nô, dày 3,0 cm, vữa XM + Sika Latex chống thấm Sê nô (2 lớp mỡi lớp dầy 1,5cm)</t>
  </si>
  <si>
    <t>Lắp đặt ống nhựa PVC D90</t>
  </si>
  <si>
    <t>Lắp đặt đai giữ ống D90</t>
  </si>
  <si>
    <t>Cái</t>
  </si>
  <si>
    <t>Lắp đặt cút nhựa PVC D90</t>
  </si>
  <si>
    <t>Lắp đặt phiễu thu + Tấm inox ngăn nước D110</t>
  </si>
  <si>
    <t>Bộ</t>
  </si>
  <si>
    <t>Lắp đặt rọ chắn rác D90</t>
  </si>
  <si>
    <t>c. Phần cửa và sen hoa</t>
  </si>
  <si>
    <t>Gia công và lắp dựng cửa đi Palo nhôm hệ 65 dày 1,6mm, kính dán 2 lớp 8.38 ly (Cả khóa, bản nề, chốt...)</t>
  </si>
  <si>
    <t>Gia công và lắp dựng cửa Sổ nhôm hệ 65 dày 1,6mm, kính dán 2 lớp 8.38 ly (Cả khóa bẻ, bản nề, chốt...)</t>
  </si>
  <si>
    <t>Sen hoa Inox cửa sổ, Inox Su304, hộp 15x15x1mm</t>
  </si>
  <si>
    <t>d. Phần nền nhà</t>
  </si>
  <si>
    <t>Bê tông sản xuất bằng máy trộn - đổ bằng thủ công, bêtông lót nền, đá 1x2, mác 200</t>
  </si>
  <si>
    <t>Láng vữa XMC mác 100, dày 3cm</t>
  </si>
  <si>
    <t>Lát nền, sàn bằng gạch 600x600, gạch Ceramic, vữa XM M75</t>
  </si>
  <si>
    <t>IV. Phần thiết bị điện nước</t>
  </si>
  <si>
    <t>a. Phần cấp thoát nước</t>
  </si>
  <si>
    <t>Lắp đặt ống nhựa PVC D75 - C2</t>
  </si>
  <si>
    <t>Lắp đặt tê nhựa PVC D48</t>
  </si>
  <si>
    <t>Lắp đặt cút, chêch nhựa PVC D48</t>
  </si>
  <si>
    <t>Lắp đặt thoát sàn hộp D75 Inox</t>
  </si>
  <si>
    <t>Lắp đặt ống nhựa PVC D48 - C2</t>
  </si>
  <si>
    <t>Lắp đặt tê nhựa PVC D75</t>
  </si>
  <si>
    <t>Lắp đặt cút, chêch nhựa PVC D75</t>
  </si>
  <si>
    <t>Lắp đặt van nhựa PP-R D32</t>
  </si>
  <si>
    <t>Lắp đặt ống nhựa PP-R D32</t>
  </si>
  <si>
    <t>Lắp đặt tê nhựa PP-R D32</t>
  </si>
  <si>
    <t>Lắp đặt côn, cút, chếch nhựa PP-R D32</t>
  </si>
  <si>
    <t>Lắp đặt ống nhựa PP-R D25</t>
  </si>
  <si>
    <t>Lắp đặt côn, cút, chếch nhựa PP-R D25</t>
  </si>
  <si>
    <t>Lắp đặt cút nhựa PP-R ren trong D25x1/2"</t>
  </si>
  <si>
    <t>Lắp đặt măng sông, cút nhựa HDPE D32</t>
  </si>
  <si>
    <t>Lắp đặt vòi đồng D15</t>
  </si>
  <si>
    <t>Lắp đặt tê nhựa PP-R D25</t>
  </si>
  <si>
    <t>Lắp đặt chậu rửa, chậu 1 vòi rửa (Cả chậu + vòi rửa + phụ kiện)</t>
  </si>
  <si>
    <t>b. Phần cấp điện</t>
  </si>
  <si>
    <t>Dây điện CXV tiết diện 2x10mm2  (Lấy cấp nguồn)</t>
  </si>
  <si>
    <t>Mặt bảng điện, mặt 1 ổ cắm 2 công tắc</t>
  </si>
  <si>
    <t xml:space="preserve">Dây điện Cu/PVC/PVC tiết diện 2x4mm2 </t>
  </si>
  <si>
    <t xml:space="preserve">Dây điện Cu/PVC/PVC tiết diện 2x1,0mm2 </t>
  </si>
  <si>
    <t>Hạt công tắc</t>
  </si>
  <si>
    <t>cái</t>
  </si>
  <si>
    <t>Lắp đặt bóng đèn tuýp 1,2m - 40W LED</t>
  </si>
  <si>
    <t>Atomate 2 cực - 50A</t>
  </si>
  <si>
    <t>Đế âm Atomate</t>
  </si>
  <si>
    <t>Đế âm bảng điện</t>
  </si>
  <si>
    <t xml:space="preserve">Mặt bảng điện, mặt 2 ổ cắm </t>
  </si>
  <si>
    <t>Mặt bảng điện, mặt 1 lỗ</t>
  </si>
  <si>
    <t>Atomate 2 cực - 30A</t>
  </si>
  <si>
    <t>Lắp đặt ốp trần - 20W LED</t>
  </si>
  <si>
    <t>Sơn chống thấm gốc bitum, 3 nước, màu ghi sáng (Sơn chống thấm tường nhà)</t>
  </si>
  <si>
    <t>Cửa đi Palo thép hộp (Cả goong, bản nề)</t>
  </si>
  <si>
    <t>Lắp dựng Cửa đi Palo thép hộp</t>
  </si>
  <si>
    <t>Lắp đặt chốt khóa quả trùy</t>
  </si>
  <si>
    <t>Cửa sổ Palo thép hộp (Cả goong, bản nề)</t>
  </si>
  <si>
    <t>Cửa đi Palo nhôm hệ 55, kính dán 2 lớp 6.38 ly (Cả bản nề, chốt, khóa)</t>
  </si>
  <si>
    <t>Sơn chống thấm gốc bitum, 3 nước, màu ghi sáng (Sơn chống thấm nền nhà)</t>
  </si>
  <si>
    <t>Lắp đặt tê nhựa PVC D90</t>
  </si>
  <si>
    <t>Lắp đặt cút, chêch nhựa PVC D90</t>
  </si>
  <si>
    <t>Lắp đặt thoát sàn hộp D90 Inox</t>
  </si>
  <si>
    <t>Dây điện Cu/PVC/PVC tiết diện 2x6mm2  (Lấy cấp nguồn)</t>
  </si>
  <si>
    <t xml:space="preserve">Dây điện (CXV) tiết diện 2x4mm2 </t>
  </si>
  <si>
    <t>CÔNG TRÌNH: NHÀ LƯU TRỮ RÁC THẢI - TRUNG TÂM Y TẾ VĂN YÊN HUYỆN VĂN YÊN TỈNH YÊN BÁI</t>
  </si>
  <si>
    <t>A</t>
  </si>
  <si>
    <t>Tường chắn đất tuyến C1, C2</t>
  </si>
  <si>
    <t>Đào móng băng bằng thủ công, rộng &lt;=1 m, sâu &lt;=1 m, đất cấp III</t>
  </si>
  <si>
    <t>Xây gạch Tuynel 2  lỗ 6,5x10,5x22, xây tường thẳng, chiều dày &lt;=22 cm, cao &lt;=4m, vữa XM mác 75</t>
  </si>
  <si>
    <t>B</t>
  </si>
  <si>
    <t>Tường rào tuyến T, dài 16,5</t>
  </si>
  <si>
    <t>Bê tông sản xuất bằng máy trộn - đổ bằng thủ công, bê tông dầm, giằng móng, đá 1x2, mác 200</t>
  </si>
  <si>
    <t>Công tác sản xuất lắp dựng cốt thép bê tông tại chỗ, cốt thép dầm, giằng móng, đường kính &lt;=10 mm, ở độ cao &lt;=4 m</t>
  </si>
  <si>
    <t>Công tác sản xuất lắp dựng cốt thép bê tông tại chỗ, cốt thép dầm, giằng móng, đường kính &lt;=18 mm,  ở độ cao &lt;=4 m</t>
  </si>
  <si>
    <t>Sơn cột, tường ngoài nhà không bả bằng sơn Ici Dulux, 1 nước lót, 2 nước phủ</t>
  </si>
  <si>
    <t>Xốp cứng dày 3cm, làm khe lún</t>
  </si>
  <si>
    <t>C</t>
  </si>
  <si>
    <t>Tường rào tuyến L - đoạn L1 dài 16m</t>
  </si>
  <si>
    <t>D</t>
  </si>
  <si>
    <t>Tường rào tuyến L - đoạn L2 dài 8m</t>
  </si>
  <si>
    <t>E</t>
  </si>
  <si>
    <t>Tường rào tuyến L - đoạn L3, L4 dài 21m và rãnh thoát nước</t>
  </si>
  <si>
    <t>Trát tường rãnh, dày 2,0 cm, vữa XM mác 75</t>
  </si>
  <si>
    <t>Xây gạch Tuynel 2  lỗ 6,5x10,5x22, xây tường thẳng, chiều dày &lt;=33 cm, Xây tường rãnh đáy rãnh</t>
  </si>
  <si>
    <t>CÔNG TRÌNH: TƯỜNG RÀO, TƯỜNG CHẮN ĐẤT, SÂN BÊ TÔNG, RÃNH THOÁT NƯỚC CHO TRẠM Y YẾ XÃ YÊN HỢP, HUYỆN VĂN YÊN TỈNH YÊN BÁI</t>
  </si>
  <si>
    <t>CÔNG TRÌNH: TƯỜNG RÀO PHÒNG KHÁM ĐA KHOA HƯNG KHÁNH, HUYỆN TRẤN YÊN TỈNH YÊN BÁI</t>
  </si>
  <si>
    <t>Tên hạng mục công việc</t>
  </si>
  <si>
    <t>a</t>
  </si>
  <si>
    <t>Phần xây dựng và thiết bị</t>
  </si>
  <si>
    <t>Tháo dỡ cửa đi, của nhôm</t>
  </si>
  <si>
    <t>Tháo dỡ xí xổm</t>
  </si>
  <si>
    <t>Tháo dỡ bóng điện, ổ điện</t>
  </si>
  <si>
    <t>Đào xúc đất, gạch đá</t>
  </si>
  <si>
    <t>Vệ sinh và chống thấm sàn âm khu WC bằng Sika Latex+xi măng, cát</t>
  </si>
  <si>
    <t>SXLD cửa đi nhôm hệ (Hệ 65) kính đục dày 8.38ly (đã bao gồm phụ kiện )</t>
  </si>
  <si>
    <t>Cát tôn nền WC</t>
  </si>
  <si>
    <t>Cào bóc rêu mốc và lớp sơn cũ trên tường trần nhà WC</t>
  </si>
  <si>
    <t>Sơn dầm, trần, cột, tường trong nhà không bả bằng sơn Kova, 1 nước lót, 2 nước phủ màu</t>
  </si>
  <si>
    <t>Lắp đặt chậu xí bệt</t>
  </si>
  <si>
    <t>Lắp đặt vòi xịt rửa vệ sinh</t>
  </si>
  <si>
    <t>Lắp đặt thoát sàn hộp Inox D75</t>
  </si>
  <si>
    <t>Lắp đặt vòi xả d15mm (vòi đồng)</t>
  </si>
  <si>
    <t>Lắp đặt chậu rửa 1 vòi + vòi rửa</t>
  </si>
  <si>
    <t>Lắp đặt gương soi + kệ để đồ + phụ kiện</t>
  </si>
  <si>
    <t>Lắp đặt đèn tuýp LED 1,2m 40W</t>
  </si>
  <si>
    <t xml:space="preserve">Lắp đặt Atomate 16A + Mặt Atomate </t>
  </si>
  <si>
    <t>Lắp đặt mặt bảng điện, 2 công tắc, 1 ổ cắm</t>
  </si>
  <si>
    <t>Lắp đặt hạt công tắc</t>
  </si>
  <si>
    <t>Gói thầu: Sửa chữa khu WC tầng 1 và tầng 2 dãy nhà hành chính - Phòng khám đa khoa Hưng Khánh huyện Trấn Yên, Yên Bái</t>
  </si>
  <si>
    <t>Phần xây dựng:</t>
  </si>
  <si>
    <t>I</t>
  </si>
  <si>
    <t>Phần tháo dỡ, đục phá, vệ sinh</t>
  </si>
  <si>
    <t>Phá dỡ tường ngăn WC, hộp kỹ thuật, tường đặt ô thoáng S2</t>
  </si>
  <si>
    <t>Đục phá lớp gạch ốp tường WC</t>
  </si>
  <si>
    <t>Cào bóc, mài tường + trần nhà WC để tẩy lớp sơn cũ</t>
  </si>
  <si>
    <t>II</t>
  </si>
  <si>
    <t>Phần xây dựng mới</t>
  </si>
  <si>
    <t>Phần nền, sàn</t>
  </si>
  <si>
    <t>Vệ sinh và chống thấm sàn âm khu WC bằng Sika Latex+xi măng, cát (WC tầng 2)</t>
  </si>
  <si>
    <t>Xây gạch Tuynel 2  lỗ 6,5x10,5x22, xây tường thẳng, chiều dày &lt;=22 cm, cao &lt;=4m, vữa XM mác 75 (Đế tường ngăn tầng 2)</t>
  </si>
  <si>
    <t>Đắp cát nền sàn WC</t>
  </si>
  <si>
    <t>Bê tông nền WC, bê tông trộn thủ công M100#, dày 10cm</t>
  </si>
  <si>
    <t>Lót bạt dứa cho bê tông nền, sàn WC</t>
  </si>
  <si>
    <t>Láng nền vữa XMC M100#, dày 3cm</t>
  </si>
  <si>
    <t>Xây gạch Tuynel 2  lỗ 6,5x10,5x22, xây tường thẳng, chiều dày &lt;=11cm, cao &lt;=4m, vữa XM mác 75 (Xây rãnh tiểu nữ)</t>
  </si>
  <si>
    <t>b</t>
  </si>
  <si>
    <t>Phần tường, trần, hộp kỹ thuật</t>
  </si>
  <si>
    <t>Xây gạch Tuynel 2  lỗ 6,5x10,5x22, xây tường thẳng, chiều dày &lt;=11cm, cao &lt;=4m, vữa XM mác 75 (Xây tường ngăn WC)</t>
  </si>
  <si>
    <t>Trát tường trong, dày 1,5 cm, vữa XM mác 75</t>
  </si>
  <si>
    <t>Ốp tường nhà vệ sinh bằng gạch Ceramic 60x30cm, ốp cao 2,2m</t>
  </si>
  <si>
    <t>Phần lắp đặt:</t>
  </si>
  <si>
    <t>Phần điện, nước</t>
  </si>
  <si>
    <t>Lắp đặt van nhựa PP-R D50</t>
  </si>
  <si>
    <t>Lắp đặt ống nhựa PP-R D32, hàn nhiệt</t>
  </si>
  <si>
    <t>Lắp đặt tê nhựa PP-R D50</t>
  </si>
  <si>
    <t>Lắp đặt cút, chêch nhựa PP-R D50</t>
  </si>
  <si>
    <t>Lắp đặt côn nhựa PP-R D50</t>
  </si>
  <si>
    <t>Lắp đặt ống nhựa PP-R D20 (Lạnh)</t>
  </si>
  <si>
    <t>Lắp đặt bình nóng lạnh 30L</t>
  </si>
  <si>
    <t>Lắp đặt sen tắm nóng lạnh</t>
  </si>
  <si>
    <t xml:space="preserve">Lắp đặt Atomate 30A + Mặt Atomate </t>
  </si>
  <si>
    <t>Lắp đặt đế âm Atomate</t>
  </si>
  <si>
    <t>Lắp đặt đế âm bảng điện</t>
  </si>
  <si>
    <t xml:space="preserve">Lắp đặt dây điện Cu/PVC/PVC tiết diện 2x2,5mm2 </t>
  </si>
  <si>
    <t xml:space="preserve">Lắp đặt dây điện Cu/PVC/PVC tiết diện 2x1,5mm2 </t>
  </si>
  <si>
    <t>Lắp đặt mặt Atomate</t>
  </si>
  <si>
    <t>Lắp đặt cút, chêch nhựa PP-R D20</t>
  </si>
  <si>
    <t>Lắp đặt cút ren trong nhựa PP-R D20x1/2"</t>
  </si>
  <si>
    <t>Lắp đặt tê nhựa PP-R D20</t>
  </si>
  <si>
    <t>Lắp đặt ống nhựa PP-R D32 (Lạnh)</t>
  </si>
  <si>
    <t>Lắp đặt côn nhựa PP-R D32</t>
  </si>
  <si>
    <t>Lắp đặt ống nhựa PP-R D20 (Nóng)</t>
  </si>
  <si>
    <t>Lắp đặt ống nhựa PVC D90 - C2</t>
  </si>
  <si>
    <t>Lắp đặt ống nhựa PVC D48 - C4</t>
  </si>
  <si>
    <t>Lắp đặt cút, chếch nhựa PVC D90</t>
  </si>
  <si>
    <t>Lắp đặt tê, chữ Y nhựa PVC D90</t>
  </si>
  <si>
    <t>Lắp đặt cút, chếch nhựa PVC D75</t>
  </si>
  <si>
    <t>Lắp đặt tê, chữ Y nhựa PVC D75</t>
  </si>
  <si>
    <t>Lắp đặt bịt đầu nhựa PVC D90</t>
  </si>
  <si>
    <t>Lắp đặt mắng tiểu nam Inox Su304 (Theo bản vẽ)</t>
  </si>
  <si>
    <t>Phần cửa đi, cửa sổ, ô thoáng</t>
  </si>
  <si>
    <t>Sản xuất, lắp dựng Cửa đi 1 cánh, cửa nhôm hệ 65 màu xanh rêu, kính dán 2 lớp 8,38mm màu trắng đục (Cả bản lề, khóa, chốt...)</t>
  </si>
  <si>
    <t>Sản xuất, lắp dựng Cửa sổ chớp, nhôm hệ 65 màu xanh rêu, kính dán 2 lớp 8,38mm, màu trắng đục (Cả bản lề, khóa, chốt...)</t>
  </si>
  <si>
    <t>Sản xuất, lắp dựng khuôn bao ô thoáng, thép hộp 100x50x2,0mm (Cả sơn và lắp đặt)</t>
  </si>
  <si>
    <t>Sản xuất, lắp dựng sen hoa ô thoáng (Theo bản vẽ), cả sơn</t>
  </si>
  <si>
    <t>kg</t>
  </si>
  <si>
    <t>Gói thầu: Sửa chữa khu WC tầng 1 và tầng 2 dãy nhà điều trị bênh nhân - Phòng khám đa khoa Hưng Khánh huyện Trấn Yên, Yên Bái</t>
  </si>
  <si>
    <t>LÁT LẠI NỀN 01 NHÀ VỆ SINH, DIỆN TÍCH 20m2 cho Trạm Y tế xã Lâm Giang</t>
  </si>
  <si>
    <t>Vui lòng báo giá</t>
  </si>
  <si>
    <t>- Chiều dài: 20m</t>
  </si>
  <si>
    <t>- Kết cấu: Xây gạch chỉ + con tiện xi măng hình lục bình cao 450mm.</t>
  </si>
  <si>
    <t>- Chiều cao: Tổng chiều cao 85cm, phần móng xây tường d220mm cao 15cm, phần đế, thân và tường định cao 70cm</t>
  </si>
  <si>
    <t>Xây tường rào vườn thuốc nam cho Trạm y tế xã An Thịnh, chiều dài 20m</t>
  </si>
  <si>
    <t>- Chiều dài: 32m</t>
  </si>
  <si>
    <t>Xây tường rào vườn thuốc nam cho Trạm y tế xã Yên Hợp, chiều dài 32m</t>
  </si>
  <si>
    <t>1. Xây tường rào vườn thuốc nam, chiều dài 20m cho Trạm y tế xã Yên Phú</t>
  </si>
  <si>
    <t>2. Lát lại nền nhà vệ sinh tầng 1, diện tích 10m2 (Chi tiết bản vẽ lát nền nhà vệ sinh đính kèm)</t>
  </si>
  <si>
    <t>We are pleased to invite qualified contractors to submit bids for the renovation and repair works at selected health stations in Yen Bai, Lao Cai province.</t>
  </si>
  <si>
    <t>Scope of Work</t>
  </si>
  <si>
    <t>Eligibility</t>
  </si>
  <si>
    <t>Licensed and experienced contractors in civil construction and repair works</t>
  </si>
  <si>
    <t>Demonstrated experience in similar health infrastructure projects, especially in remote or rural areas</t>
  </si>
  <si>
    <t>Ability to mobilize resources in mountainous terrain and ensure timely execution</t>
  </si>
  <si>
    <t>Bid Submission</t>
  </si>
  <si>
    <t>Interested contractors are requested to submit their proposals including:</t>
  </si>
  <si>
    <t>Technical proposal outlining work plan and timeline</t>
  </si>
  <si>
    <t>Legal documents (licenses, registration, etc.)</t>
  </si>
  <si>
    <t>Deadline for Submission</t>
  </si>
  <si>
    <t>We look forward to receiving your proposals and working together to improve health services in the region.</t>
  </si>
  <si>
    <t>Các nhà thầu quan tâm được yêu cầu nộp đề xuất bao gồm:</t>
  </si>
  <si>
    <t>Đề xuất kỹ thuật nêu rõ kế hoạch làm việc và mốc thời gian</t>
  </si>
  <si>
    <t>Văn bản pháp lý (giấy phép, đăng ký, vv…)</t>
  </si>
  <si>
    <t>Nhà thầu có giấy phép và kinh nghiệm trong lĩnh vực xây dựng và sửa chữa dân dụng</t>
  </si>
  <si>
    <t>Kinh nghiệm đã được chứng minh trong các dự án cơ sở hạ tầng y tế tương tự, đặc biệt là ở vùng sâu vùng xa hoặc nông thôn</t>
  </si>
  <si>
    <t>Khả năng huy động nguồn lực ở địa hình đồi núi và đảm bảo thực hiện đúng thời hạn</t>
  </si>
  <si>
    <t>HỒ SƠ KINH NGHIỆM NHÀ CUNG CẤP</t>
  </si>
  <si>
    <t>Tên công ty:</t>
  </si>
  <si>
    <t>Số năm hoạt động:</t>
  </si>
  <si>
    <t>Địa chỉ công ty:</t>
  </si>
  <si>
    <t>Các địa chỉ khác (nếu có):</t>
  </si>
  <si>
    <t>Người liên hệ + SĐT</t>
  </si>
  <si>
    <t>STT.</t>
  </si>
  <si>
    <t>Tên dự án</t>
  </si>
  <si>
    <t>Khách hàng</t>
  </si>
  <si>
    <t>Địa điểm thực hiện Dự án</t>
  </si>
  <si>
    <t>Thời gian thực hiện dự án</t>
  </si>
  <si>
    <t>Dự án đã hoàn thành chưa?</t>
  </si>
  <si>
    <t>Mô tả dự án</t>
  </si>
  <si>
    <t>Tóm tắt quá trình thực hiện</t>
  </si>
  <si>
    <t>Bắt đầu</t>
  </si>
  <si>
    <t>Kết thúc</t>
  </si>
  <si>
    <t>Chưa</t>
  </si>
  <si>
    <t>Rồi (Ngày tháng)</t>
  </si>
  <si>
    <t>Công ty 123</t>
  </si>
  <si>
    <t>Công ty 456</t>
  </si>
  <si>
    <t>Công ty 789</t>
  </si>
  <si>
    <t>…</t>
  </si>
  <si>
    <t>BẢNG THAM CHIẾU NHÀ CUNG CẤP</t>
  </si>
  <si>
    <t>Tên công ty được tham chiếu:</t>
  </si>
  <si>
    <t>#</t>
  </si>
  <si>
    <t>Tên công ty tham chiếu</t>
  </si>
  <si>
    <t>Dự án tham chiếu</t>
  </si>
  <si>
    <t>Loại hợp đồng</t>
  </si>
  <si>
    <t>Giá trị hợp đồng</t>
  </si>
  <si>
    <t>Địa điểm thực hiện</t>
  </si>
  <si>
    <t>Thời gian thực hiện</t>
  </si>
  <si>
    <t>Người liên hệ</t>
  </si>
  <si>
    <t>Email</t>
  </si>
  <si>
    <t>Số điện thoại liên hệ</t>
  </si>
  <si>
    <t xml:space="preserve">03 sự tham chiếu cần tương ứng với các khách hàng được liệt kê trong "Hồ sơ kinh nghiệm Nhà cung cấp". </t>
  </si>
  <si>
    <t>Hồ sơ công ty và kinh nghiệm liên quan (Sử dụng biểu mẫu "Hồ sơ kinh nghiệm nhà cung cấp" ở trang tính bên tay trái)</t>
  </si>
  <si>
    <t>Mẫu tham chiếu (Sử dụng biểu mẫu "Tham chiếu" ở trang tính bên tay trái)</t>
  </si>
  <si>
    <t>Company profile and relevant experience (Using "Supplier profile" template)</t>
  </si>
  <si>
    <t>Lắp đặt mái tôn cho 4 trạm y tế xã trên địa bàn Yên Bái, tỉnh Lào Cai.</t>
  </si>
  <si>
    <t>Cải tạo và sửa chữa các cơ sở vệ sinh, cải thiện phòng điều trị, xây dựng và sửa chữa hàng rào và tường ranh giới, và các công việc liên quan khác để nâng cao chức năng và vệ sinh của các trạm y tế</t>
  </si>
  <si>
    <t>I.</t>
  </si>
  <si>
    <t>II.</t>
  </si>
  <si>
    <t>III.</t>
  </si>
  <si>
    <t>IV.</t>
  </si>
  <si>
    <t>Reference (Using "Reference" template)</t>
  </si>
  <si>
    <t>From: Samaritan's Purse USA - Representative Office in Vietnam</t>
  </si>
  <si>
    <t>Từ: Tổ chức Samaritan’s Purse Hoa Kỳ - Văn phòng đại diện tại Việt Nam</t>
  </si>
  <si>
    <t>PR Number/Số tham chiếu: 2025 - 93 &amp; 94</t>
  </si>
  <si>
    <t>Chúng tôi trân trọng được mời các nhà thầu đủ điều kiện nộp hồ sơ dự thầu cho công trình cải tạo và sửa chữa tại các trạm y tế trên địa bàn Yên Bái, tỉnh Lào Cai.</t>
  </si>
  <si>
    <t>Samaritan's Purse USA - Representative Office in Vietnam</t>
  </si>
  <si>
    <t>No.09, Alley 168 Nguyen Khanh Toan, Quan Hoa ward, Cau Giay district, Hanoi</t>
  </si>
  <si>
    <t>Tổ chức Samaritan’s Purse Hoa Kỳ - Văn phòng đại diện tại Việt Nam</t>
  </si>
  <si>
    <t>Or via email: VietnamBids@samaritan.org</t>
  </si>
  <si>
    <t>Hoặc gửi qua địa chỉ email: VietnamBids@samaritan.org</t>
  </si>
  <si>
    <t>Số 09, ngõ 168 Nguyễn Khánh Toàn, phường Nghĩa Đô, Tp. Hà Nội</t>
  </si>
  <si>
    <t>Người nhận: Ủy ban Mua sắm, 2025 - 93 &amp; 94</t>
  </si>
  <si>
    <t>ATTN: Purchasing Committee; 2025 - 93 &amp; 94</t>
  </si>
  <si>
    <t>è</t>
  </si>
  <si>
    <t>Với nội dung tiêu đề là: Ủy ban Mua sắm, 2025 - 93 &amp; 94</t>
  </si>
  <si>
    <t>with the subject heading as follows: Purchasing Committee; 2025 - 93 &amp; 94</t>
  </si>
  <si>
    <t>Trân trọng cảm ơn,</t>
  </si>
  <si>
    <t>Từ Ủy ban Mua sắm, Tổ chức Samaritan’s Purse Hoa Kỳ - Văn phòng đại diện tại Việt Nam</t>
  </si>
  <si>
    <t>Best regards,</t>
  </si>
  <si>
    <t>Purchasing Committee, Samaritan's Purse USA - Representative Office in Vietnam</t>
  </si>
  <si>
    <t>PHẠM VI CÔNG VIỆC:</t>
  </si>
  <si>
    <t>ĐIỀU KIỆN:</t>
  </si>
  <si>
    <t>NỘP THẦU:</t>
  </si>
  <si>
    <t>THỜI HẠN NỘP THẦU:</t>
  </si>
  <si>
    <t xml:space="preserve">Samaritan's Purse USA - Representative Office in Vietnam operates as an ethical charity and nonprofit. </t>
  </si>
  <si>
    <t>Chúng tôi mong đợi nhận được đề xuất của Quý vị và cùng nhau hợp tác để cải thiện các dịch vụ y tế trong khu vực.</t>
  </si>
  <si>
    <t>Renovation and repair of toilet facilities, improvement of treatment rooms, construction and repair of fencing and boundary walls, and other associated works to enhance the functionality of the health stations</t>
  </si>
  <si>
    <t>Given our limited budget and the humanitarian nature of our work, we kindly ask you to consider offering your most favorable pricing for this project.</t>
  </si>
  <si>
    <t>Your support will help ensure that more people in need can benefit from improved healthcare services.</t>
  </si>
  <si>
    <t>This project aims to improve community health care facilities in underserved areas. Our mission is to facilitate better access to quality healthcare services for those who need it most.</t>
  </si>
  <si>
    <t>Samaritan's Purse USA - Văn phòng đại diện tại Việt Nam hoạt động như một tổ chức từ thiện và phi lợi nhuận</t>
  </si>
  <si>
    <t>Dự án này nhằm mục đích cải thiện các cơ sở chăm sóc sức khỏe cộng đồng ở những khu vực chưa được phục vụ đầy đủ.</t>
  </si>
  <si>
    <t>Sứ mệnh của chúng tôi là tạo điều kiện thuận lợi cho những người đang cần sự trợ giúp y tế có thể tiếp cận các dịch vụ chăm sóc sức khỏe chất lượng.</t>
  </si>
  <si>
    <t>Với ngân sách hạn hẹp và bản chất nhân đạo trong công việc của chúng tôi, chúng tôi mong Quý vị cân nhắc đưa ra mức giá ưu đãi nhất cho dự án này.</t>
  </si>
  <si>
    <t>Sự hỗ trợ của Quý vị sẽ giúp đảm bảo rằng sẽ có thêm nhiều người được hưởng lợi từ các dịch vụ chăm sóc sức khỏe được cải thiện.</t>
  </si>
  <si>
    <t>Vui lòng xem phần mô tả chi tiết ở các trang tính kế bên phải. Bản vẽ chi tiết được đính kèm theo.</t>
  </si>
  <si>
    <t xml:space="preserve">Installing roofing for 4 commune health stations in Yen Bai, Lao Cai province. </t>
  </si>
  <si>
    <t>Please find detailed descriptions on the next sheets. Detail drawning attached.</t>
  </si>
  <si>
    <t>Thời gian mong đợi hoàn thành dự án: Tháng 11 năm 2025</t>
  </si>
  <si>
    <t>Expected project completion time: November, 2025</t>
  </si>
  <si>
    <t>Trước 10h sáng, ngày 01 tháng 08 năm 2025, theo địa chỉ sau:</t>
  </si>
  <si>
    <t>by 10AM, August 01, 2025 at latest, and to the following address:</t>
  </si>
  <si>
    <t>INVITATION FOR BIDS: Renovation and Repair of Health Stations in Yen Bai, Lao Cai Provinces</t>
  </si>
  <si>
    <t>Sealed quote (Using "RFQ" template)</t>
  </si>
  <si>
    <t>Báo giá niêm phong (Sử dụng biểu mẫu "RFQ" ở trang tính bên tay trái)</t>
  </si>
  <si>
    <t>REQUEST FOR QUOTATION (YÊU CẦU BÁO GIÁ)</t>
  </si>
  <si>
    <t>This section for Samaritan's Purse use ONLY - Phần dành riêng cho Người mua hàng</t>
  </si>
  <si>
    <t>Company Name (Buyer):
Thông tin Người mua hàng:</t>
  </si>
  <si>
    <t>Tổ chức Samaritan's Purse Hoa Kỳ - Văn phòng đại diện tại Việt Nam</t>
  </si>
  <si>
    <t>Purchase Request #:
Số tham chiếu:</t>
  </si>
  <si>
    <t>2025 - 93 &amp; 94</t>
  </si>
  <si>
    <t>Address:
Địa chỉ</t>
  </si>
  <si>
    <t>Số 9, ngõ 168 Nguyễn Khánh Toàn, phường Nghĩa Đô, Tp. Hà Nội</t>
  </si>
  <si>
    <t>Date RFQ Submitted:
Ngày phát hành:</t>
  </si>
  <si>
    <t>Mailing Address:
Email:</t>
  </si>
  <si>
    <t>VietnamBids@samaritan.org</t>
  </si>
  <si>
    <t>Delivery Instructions:
Chi tiết giao hàng</t>
  </si>
  <si>
    <t>Tax code:
Mã số thuế:</t>
  </si>
  <si>
    <t xml:space="preserve">010 235 7834 </t>
  </si>
  <si>
    <t>Delivery Destination:
Địa điểm nhận hàng:</t>
  </si>
  <si>
    <t>ITEM INFORMATION - THÔNG TIN SẢN PHẨM / DỊCH VỤ</t>
  </si>
  <si>
    <t>Item Description
Mô tả chi tiết sản phẩm / dịch vụ</t>
  </si>
  <si>
    <t>Qty
Số lượng</t>
  </si>
  <si>
    <t>UoM
Đơn vị tính</t>
  </si>
  <si>
    <t>Unit Price
Giá đơn vị</t>
  </si>
  <si>
    <t>TOTAL PRICE
Tổng giá</t>
  </si>
  <si>
    <t>PRICE Incl TAX
Tổng giá bao gồm VAT</t>
  </si>
  <si>
    <t>Comments
Ghi chú</t>
  </si>
  <si>
    <t>Lắp đặt mái tôn cho Trạm y tế xã Lâm Giang / Install metal roofing for Lam Giang commune health station</t>
  </si>
  <si>
    <t>Lắp đặt mái tôn cho Trạm y tế xã Lâm Giang / Install metal roofing for Lam Giang commune health station
(Chi tiết bản vẽ kỹ thuật và khối lượng file đính kèm)</t>
  </si>
  <si>
    <t>Gói</t>
  </si>
  <si>
    <t>Lắp đặt mái tôn và cổng vào cho Trạm y tế xã An Thịnh / Install metal roofing and gateway for An Thinh commune health station</t>
  </si>
  <si>
    <t>Lắp đặt mái tôn và cổng vào cho Trạm y tế xã An Thịnh / Install metal roofing and gateway for An Thịnh commune health station
(Chi tiết bản vẽ kỹ thuật và khối lượng file đính kèm)</t>
  </si>
  <si>
    <t>Lắp đặt mái tôn cho Trạm y tế xã Yên Phú / Install metal roofing for Yên Phu commune health station</t>
  </si>
  <si>
    <t>Lắp đặt mái tôn cho Trạm y tế xã Yên Phú / Install metal roofing for Yên Phú commune health station
(Chi tiết bản vẽ kỹ thuật và khối lượng file đính kèm)</t>
  </si>
  <si>
    <t>Lắp đặt mái tôn cho Trạm y tế xã Yên Hợp / Install metal roofing for Yen Hop commune health station</t>
  </si>
  <si>
    <t>Lắp đặt mái tôn cho Trạm y tế xã Yên Hợp / Install metal roofing for Yên Hợp commune health station
(Chi tiết bản vẽ kỹ thuật và khối lượng file đính kèm)</t>
  </si>
  <si>
    <t>Xây dựng nhà Đại thể cho Trung tâm Y tế huyện văn Yên / Build Morgue for Van Yen district Health facilities
(Chi tiết bản vẽ kỹ thuật và khối lượng file đính kèm)</t>
  </si>
  <si>
    <t>Xây dựng nhà lưu trữ rác thải cho Trung tâm Y tế huyện văn Yên / Build waste storage facility for Van Yen district Health facilities
(Chi tiết bản vẽ kỹ thuật và khối lượng file đính kèm)</t>
  </si>
  <si>
    <t>Xây dựng tường rào cho Phòng khám Đa khoa Hưng Khánh / Build a perimeter wall for Hung Khanh General Clinic
(Chi tiết bản vẽ kỹ thuật và khối lượng file đính kèm)</t>
  </si>
  <si>
    <t>Sửa chữa, cải tạo nhà vệ sinh cho Phòng khám Đa khoa Hưng Khánh / Renovation and rehabilitation of toilets for Hung Khanh General Clinic
(Chi tiết bản vẽ kỹ thuật và khối lượng file đính kèm)</t>
  </si>
  <si>
    <t>Cải tạo, sửa chữa tường rào, tường chắn đất, sân bê tông, rãnh thoát nước cho Trạm y tế xã Yên Hợp / Renovation and repair of fences, retaining walls, concrete yards, and drainage ditches for Yen Hop Commune Health Station
(Chi tiết bản vẽ kỹ thuật và khối lượng file đính kèm)</t>
  </si>
  <si>
    <t>Xây tường rào vườn thuốc nam cho Trạm y tế xã Yên Hợp, chiều dài 32m/ Medicinal herb garden wall for Yen Hop commune health station, length 32m 
- Chiều dài: 32m
- Kết cấu: Xây gạch chỉ + con tiện xi măng hình lục bình cao 450mm.
- Chiều cao: Tổng chiều cao 85cm, phần móng xây tường d220mm cao 15cm, phần đế, thân và tường định cao 70cm</t>
  </si>
  <si>
    <t>Lát lại nền 01 nhà vệ sinh, diện tích 20m2 cho Trạm y tế xã Lâm Giang/ Re-tile the first-floor bathroom floor with 20 square meter for Lam Giang commnue health station</t>
  </si>
  <si>
    <t>Xây tường rào vườn thuốc nam cho Trạm y tế xã An Thịnh, chiều dài 20m./ Medicinal herb garden wall for An Thinh commune health station, length 20m
- Chiều dài: 20m
- Kết cấu: Xây gạch chỉ + con tiện xi măng hình lục bình cao 450mm.
- Chiều cao: Tổng chiều cao 85cm, phần móng xây tường d220mm cao 15cm, phần đế, thân và tường định cao 70cm</t>
  </si>
  <si>
    <t>Xây tường rào vườn thuốc nam, chiều dài 20m và lát lại nền nhà vệ sinh tầng 1, diện tích 10m2 cho Trạm y tế xã Yên Phú/ Build medicinal herb garden wall, length 20m and re-tile the first-floor bathroom floor, 10 square meter for Yen Phu commune health station
- Chiều dài: 20m
- Kết cấu: Xây gạch chỉ + con tiện xi măng hình lục bình cao 450mm.
- Chiều cao: Tổng chiều cao 85cm, phần móng xây tường d220mm cao 15cm, phần đế, thân và tường định cao 70cm
(Chi tiết bản vẽ lát nền nhà vệ sinh đính kèm)</t>
  </si>
  <si>
    <t>TOTALS (VND):</t>
  </si>
  <si>
    <t>SUPPLIER INFORMATION - THÔNG TIN NHÀ CUNG CẤP</t>
  </si>
  <si>
    <t>Company Name (Supplier):
Tên công ty (Nhà cung cấp):</t>
  </si>
  <si>
    <t>Length Quote Valid (Are you okay with 60 days?):
Thời hạn báo giá (Quý vị có đồng ý với 60 ngày):</t>
  </si>
  <si>
    <t>Supplier Contact Person:
Người liên hệ:</t>
  </si>
  <si>
    <t>Can you provide a detailed project timeline and milestones?:
Quý vị có thể cung cấp chi tiết các mốc thời gian quan trọng của dự án không?:</t>
  </si>
  <si>
    <t>Owner Name (if applicable):
Tên chủ sở hữu (nếu áp dụng):</t>
  </si>
  <si>
    <t>CURRENCY:</t>
  </si>
  <si>
    <t>What is the construction warranty policy after completion:
Chính sách bảo hành công trình như thế nào sau khi hoàn thành:</t>
  </si>
  <si>
    <t>Supplier Address:
Địa chỉ công ty:</t>
  </si>
  <si>
    <t>Payment Terms:
Điều khoản thanh toán:</t>
  </si>
  <si>
    <t>Supplier Contact Phone:
Số điện thoại liên hệ:</t>
  </si>
  <si>
    <t>Bank Acc. Name: 
Tên chủ tài khoản NH (công ty):</t>
  </si>
  <si>
    <t>Supplier Contact Email:
Địa chỉ Email:</t>
  </si>
  <si>
    <t>Delivery Location:</t>
  </si>
  <si>
    <t>Bank Acc. No.:
Số tài khoản NH:</t>
  </si>
  <si>
    <t>Business code:
Mã số thuế:</t>
  </si>
  <si>
    <t>Bank Name &amp; Bank Address:
Tên ngân hàng và Chi nhánh:</t>
  </si>
  <si>
    <t>What is your company's history and experience in this industry?
Kinh nghiệm của Quý vị trong lĩnh vực này là gì?</t>
  </si>
  <si>
    <t>What is the company's quality monitoring and inspection process:
Quý vị có quy trình giám sát và kiểm tra chất lượng ra sao:</t>
  </si>
  <si>
    <t>Can you provide references for past projects?
Quý vị có thể cung cấp tài liệu tham khảo về các dự án trước đây đã từng thực hiện không?</t>
  </si>
  <si>
    <t>Is there construction insurance or labor insurance:
Có bảo hiểm công trình, bảo hiểm lao động không:</t>
  </si>
  <si>
    <t>How many people are directly involved in the construction? What qualifications and certificates do they have:
Đội ngũ nhân sự trực tiếp thi công gồm bao nhiêu người? Có bằng cấp, chứng chỉ gì:</t>
  </si>
  <si>
    <t>Is the construction equipment owned or rented by the company:
Thiết bị thi công do công ty sở hữu hay đi thuê:</t>
  </si>
  <si>
    <t>What safety measures do you implement on-site?
Quý vị triển khai các biện pháp an toàn nào tại công trường?</t>
  </si>
  <si>
    <t>How do you plan to implement this project:
Quý vị dự kiến sẽ triển khai công trình này theo quy trình như thế nào:</t>
  </si>
  <si>
    <t>How do you manage subcontractors or third-party vendors?
Quý vị quản lý các nhà thầu phụ hoặc nhà cung cấp bên thứ ba như thế nào?</t>
  </si>
  <si>
    <t>In case of an incident or problem, how will you handle and update the plan:
Trong trường hợp xảy ra sự cố hoặc phát sinh, Quý vị sẽ xử lý và cập nhật kế hoạch như thế nào:</t>
  </si>
  <si>
    <t>What are your strengths? (Areas you do well)
Công ty quý vị có điểm mạnh gì? (Lĩnh vực làm tốt)</t>
  </si>
  <si>
    <t>What are your weaknesses? (Areas you could improvement)
Công ty quý vị có điểm gì cần cải thiện)</t>
  </si>
  <si>
    <t>Do you have any other names?
Công ty quý vị có tên khác không?</t>
  </si>
  <si>
    <t>Do you have any other sister company/branches? Please list the names of the branches (if any)
Quý vị có chi nhánh nào khác không? Xin vui lòng liệt kê (nếu có)</t>
  </si>
  <si>
    <t>How many years have you been in business?
Quý vị hoạt động được bao nhiêu năm rồi?</t>
  </si>
  <si>
    <t>Does your company have any additional majority owners/shareholders/other owners, etc.? Please provide information (if any)
Công ty quý vị có thêm chủ sở hữu khác không? Vui lòng cung cấp thông tin (nếu có)</t>
  </si>
  <si>
    <t>How big is your office space (approximately)? (included storefronts, offices, other facilities,etc)
Diện tích văn phòng của quý vị có diện tích (khoảng) bao nhiêu? (bao gồm cửa hàng, văn phòng, các cơ sở khác, v.v.)</t>
  </si>
  <si>
    <t>How many employees do you have?
Quý vị có bao nhiêu người lao động?</t>
  </si>
  <si>
    <t>Do you own their own trucks? How many truck? (If any)
Quý vị có sở hữu chiếc xe tải nào không? Nếu có thì bao nhiêu chiếc?</t>
  </si>
  <si>
    <t>How large is the warehouse area you own?
Diện tích kho hàng mà quý vị đang sở hữu là bao nhiêu?</t>
  </si>
  <si>
    <t>How much is your annual revenue?
Doanh thu hàng năm của quý vị khoảng bao nhiêu?</t>
  </si>
  <si>
    <t>Besides the service we need, do you sell any other services?
Ngoài dịch vụ mà chúng tôi cần, Quý vị còn kinh doanh những dịch vụ nào khác không?</t>
  </si>
  <si>
    <t>Supplier Signature:
Chữ ký Nhà cung cấp:</t>
  </si>
  <si>
    <t>Company Stamp:
Dấu công ty:</t>
  </si>
  <si>
    <t>https://sp.box.com/s/h5d0pf44ttnzalgr1vym239kpqxvrgoo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</si>
</sst>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000;\-#,##0.0000"/>
    <numFmt numFmtId="165" formatCode="#,##0.00;\-#,##0.00"/>
    <numFmt numFmtId="166" formatCode="#,##0.000;\-#,##0.000"/>
    <numFmt numFmtId="167" formatCode="#,##0.###0;\-#,##0.###0"/>
    <numFmt numFmtId="168" formatCode="#,##0.000"/>
    <numFmt numFmtId="169" formatCode="0.0"/>
    <numFmt numFmtId="170" formatCode="[$-409]d\-mmm\-yyyy;@"/>
    <numFmt numFmtId="171" formatCode="_(* #,##0_);_(* \(#,##0\);_(* &quot;-&quot;??_);_(@_)"/>
    <numFmt numFmtId="172" formatCode="&quot;$&quot;#,##0.00"/>
    <numFmt numFmtId="173" formatCode="[&lt;=9999999]###\-####;\(###\)\ ###\-####"/>
  </numFmts>
  <fonts count="28" x14ac:knownFonts="1">
    <font>
      <sz val="11"/>
      <color theme="1"/>
      <name val="Calibri"/>
      <family val="2"/>
      <scheme val="minor"/>
    </font>
    <font>
      <b/>
      <sz val="14"/>
      <name val="Times New Roman"/>
      <family val="1"/>
    </font>
    <font>
      <sz val="14"/>
      <name val="Times New Roman"/>
      <family val="1"/>
    </font>
    <font>
      <sz val="11"/>
      <color rgb="FF000000"/>
      <name val="Segoe UI"/>
      <family val="2"/>
    </font>
    <font>
      <sz val="14"/>
      <color rgb="FF000000"/>
      <name val="Times New Roman"/>
      <family val="1"/>
    </font>
    <font>
      <sz val="14"/>
      <color theme="1"/>
      <name val="Calibri"/>
      <family val="2"/>
      <scheme val="minor"/>
    </font>
    <font>
      <b/>
      <sz val="11"/>
      <color theme="1"/>
      <name val="Calibri"/>
      <family val="2"/>
      <scheme val="minor"/>
    </font>
    <font>
      <sz val="14"/>
      <name val="Arial Narrow"/>
      <family val="2"/>
    </font>
    <font>
      <sz val="14"/>
      <color rgb="FF000000"/>
      <name val="Times New Roman"/>
      <family val="2"/>
    </font>
    <font>
      <b/>
      <sz val="14"/>
      <color theme="1"/>
      <name val="Calibri"/>
      <family val="2"/>
      <scheme val="minor"/>
    </font>
    <font>
      <b/>
      <sz val="18"/>
      <color theme="1"/>
      <name val="Calibri"/>
      <family val="2"/>
      <scheme val="minor"/>
    </font>
    <font>
      <b/>
      <sz val="14"/>
      <name val="Calibri"/>
      <family val="2"/>
      <scheme val="minor"/>
    </font>
    <font>
      <b/>
      <sz val="18"/>
      <name val="Calibri"/>
      <family val="2"/>
      <scheme val="minor"/>
    </font>
    <font>
      <sz val="16"/>
      <color theme="1"/>
      <name val="Calibri"/>
      <family val="2"/>
      <scheme val="minor"/>
    </font>
    <font>
      <b/>
      <sz val="11"/>
      <color rgb="FFFF0000"/>
      <name val="Calibri"/>
      <family val="2"/>
      <scheme val="minor"/>
    </font>
    <font>
      <i/>
      <sz val="11"/>
      <color theme="1"/>
      <name val="Calibri"/>
      <family val="2"/>
      <scheme val="minor"/>
    </font>
    <font>
      <sz val="11"/>
      <color theme="1"/>
      <name val="Wingdings"/>
      <charset val="2"/>
    </font>
    <font>
      <b/>
      <sz val="13"/>
      <color theme="1"/>
      <name val="Calibri"/>
      <family val="2"/>
      <scheme val="minor"/>
    </font>
    <font>
      <sz val="11"/>
      <color theme="1"/>
      <name val="Calibri"/>
      <family val="2"/>
      <scheme val="minor"/>
    </font>
    <font>
      <b/>
      <sz val="16"/>
      <color theme="1"/>
      <name val="Calibri"/>
      <family val="2"/>
      <scheme val="minor"/>
    </font>
    <font>
      <b/>
      <i/>
      <sz val="11"/>
      <color theme="1"/>
      <name val="Calibri"/>
      <family val="2"/>
      <scheme val="minor"/>
    </font>
    <font>
      <sz val="11"/>
      <color theme="1"/>
      <name val="Arial Narrow"/>
      <family val="2"/>
    </font>
    <font>
      <sz val="10"/>
      <color theme="1"/>
      <name val="Arial Narrow"/>
      <family val="2"/>
    </font>
    <font>
      <sz val="9"/>
      <color theme="1"/>
      <name val="Arial Narrow"/>
      <family val="2"/>
    </font>
    <font>
      <sz val="11"/>
      <name val="Calibri"/>
      <family val="2"/>
      <scheme val="minor"/>
    </font>
    <font>
      <b/>
      <sz val="11"/>
      <name val="Calibri"/>
      <family val="2"/>
      <scheme val="minor"/>
    </font>
    <font>
      <sz val="8"/>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8"/>
      </right>
      <top style="dotted">
        <color indexed="8"/>
      </top>
      <bottom style="thin">
        <color indexed="64"/>
      </bottom>
      <diagonal/>
    </border>
    <border>
      <left style="thin">
        <color indexed="8"/>
      </left>
      <right style="thin">
        <color indexed="8"/>
      </right>
      <top style="hair">
        <color indexed="8"/>
      </top>
      <bottom style="dotted">
        <color indexed="8"/>
      </bottom>
      <diagonal/>
    </border>
    <border>
      <left style="thin">
        <color indexed="8"/>
      </left>
      <right style="thin">
        <color indexed="8"/>
      </right>
      <top/>
      <bottom style="dotted">
        <color indexed="8"/>
      </bottom>
      <diagonal/>
    </border>
    <border>
      <left/>
      <right style="thin">
        <color indexed="8"/>
      </right>
      <top/>
      <bottom style="hair">
        <color indexed="8"/>
      </bottom>
      <diagonal/>
    </border>
    <border>
      <left style="thin">
        <color rgb="FF808080"/>
      </left>
      <right style="thin">
        <color rgb="FF808080"/>
      </right>
      <top style="thin">
        <color rgb="FF808080"/>
      </top>
      <bottom style="thin">
        <color rgb="FF808080"/>
      </bottom>
      <diagonal/>
    </border>
    <border>
      <left style="thin">
        <color indexed="8"/>
      </left>
      <right style="thin">
        <color indexed="8"/>
      </right>
      <top style="dotted">
        <color indexed="8"/>
      </top>
      <bottom style="hair">
        <color indexed="8"/>
      </bottom>
      <diagonal/>
    </border>
    <border>
      <left style="thin">
        <color indexed="64"/>
      </left>
      <right style="thin">
        <color indexed="8"/>
      </right>
      <top style="thin">
        <color indexed="64"/>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style="dotted">
        <color indexed="8"/>
      </top>
      <bottom style="thin">
        <color indexed="64"/>
      </bottom>
      <diagonal/>
    </border>
    <border>
      <left style="thin">
        <color indexed="64"/>
      </left>
      <right style="thin">
        <color indexed="8"/>
      </right>
      <top style="hair">
        <color indexed="8"/>
      </top>
      <bottom style="dotted">
        <color indexed="8"/>
      </bottom>
      <diagonal/>
    </border>
    <border>
      <left style="thin">
        <color indexed="64"/>
      </left>
      <right style="thin">
        <color indexed="8"/>
      </right>
      <top style="dotted">
        <color indexed="8"/>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style="dotted">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hair">
        <color indexed="8"/>
      </bottom>
      <diagonal/>
    </border>
    <border>
      <left style="thin">
        <color indexed="8"/>
      </left>
      <right style="thin">
        <color indexed="8"/>
      </right>
      <top style="dotted">
        <color indexed="8"/>
      </top>
      <bottom/>
      <diagonal/>
    </border>
    <border>
      <left style="thin">
        <color indexed="8"/>
      </left>
      <right style="thin">
        <color indexed="8"/>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5">
    <xf numFmtId="0" fontId="0" fillId="0" borderId="0"/>
    <xf numFmtId="0" fontId="3" fillId="0" borderId="0">
      <alignment horizontal="left" vertical="top" wrapText="1"/>
    </xf>
    <xf numFmtId="0" fontId="3" fillId="0" borderId="0">
      <alignment horizontal="center" vertical="top" wrapText="1"/>
    </xf>
    <xf numFmtId="43" fontId="18" fillId="0" borderId="0" applyFont="0" applyFill="0" applyBorder="0" applyAlignment="0" applyProtection="0"/>
    <xf numFmtId="0" fontId="27" fillId="0" borderId="0" applyNumberFormat="0" applyFill="0" applyBorder="0" applyAlignment="0" applyProtection="0"/>
  </cellStyleXfs>
  <cellXfs count="303">
    <xf numFmtId="0" fontId="0" fillId="0" borderId="0" xfId="0"/>
    <xf numFmtId="0" fontId="1"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2" fillId="2" borderId="3" xfId="0" applyFont="1" applyFill="1" applyBorder="1" applyAlignment="1" applyProtection="1">
      <alignment horizontal="center" vertical="center" wrapText="1"/>
      <protection locked="0"/>
    </xf>
    <xf numFmtId="0" fontId="2" fillId="2" borderId="2" xfId="1" applyFont="1" applyFill="1" applyBorder="1" applyAlignment="1">
      <alignment horizontal="left" vertical="center" wrapText="1"/>
    </xf>
    <xf numFmtId="0" fontId="4" fillId="2" borderId="4" xfId="1" applyFont="1" applyFill="1" applyBorder="1" applyAlignment="1">
      <alignment horizontal="left" vertical="center" wrapText="1"/>
    </xf>
    <xf numFmtId="0" fontId="2" fillId="2" borderId="4" xfId="0"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165" fontId="2" fillId="2" borderId="2" xfId="0" applyNumberFormat="1" applyFont="1" applyFill="1" applyBorder="1" applyAlignment="1" applyProtection="1">
      <alignment horizontal="center" vertical="center" wrapText="1"/>
      <protection locked="0"/>
    </xf>
    <xf numFmtId="166" fontId="2" fillId="2" borderId="2"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67" fontId="2" fillId="2" borderId="5" xfId="0" applyNumberFormat="1" applyFont="1" applyFill="1" applyBorder="1" applyAlignment="1" applyProtection="1">
      <alignment horizontal="center" vertical="center" wrapText="1"/>
      <protection locked="0"/>
    </xf>
    <xf numFmtId="167" fontId="2" fillId="2" borderId="2" xfId="0" applyNumberFormat="1" applyFont="1" applyFill="1" applyBorder="1" applyAlignment="1" applyProtection="1">
      <alignment horizontal="center" vertical="center" wrapText="1"/>
      <protection locked="0"/>
    </xf>
    <xf numFmtId="167" fontId="2" fillId="2" borderId="6" xfId="0" applyNumberFormat="1" applyFont="1" applyFill="1" applyBorder="1" applyAlignment="1" applyProtection="1">
      <alignment horizontal="center" vertical="center" wrapText="1"/>
      <protection locked="0"/>
    </xf>
    <xf numFmtId="0" fontId="0" fillId="0" borderId="0" xfId="0" applyAlignment="1">
      <alignment horizontal="left"/>
    </xf>
    <xf numFmtId="0" fontId="2" fillId="2" borderId="2"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2" fillId="0"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4" fillId="0" borderId="2" xfId="1" applyFont="1" applyFill="1" applyBorder="1" applyAlignment="1">
      <alignment horizontal="left" vertical="center" wrapText="1"/>
    </xf>
    <xf numFmtId="0" fontId="4" fillId="0" borderId="4" xfId="1" applyFont="1" applyFill="1" applyBorder="1" applyAlignment="1">
      <alignment horizontal="left" vertical="center" wrapText="1"/>
    </xf>
    <xf numFmtId="0" fontId="2" fillId="0" borderId="4" xfId="0" applyFont="1" applyFill="1" applyBorder="1" applyAlignment="1" applyProtection="1">
      <alignment horizontal="center" vertical="center" wrapText="1"/>
      <protection locked="0"/>
    </xf>
    <xf numFmtId="0" fontId="4" fillId="0" borderId="8" xfId="1"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0" fontId="4" fillId="0" borderId="3" xfId="1" applyFont="1" applyFill="1" applyBorder="1" applyAlignment="1">
      <alignment horizontal="left" vertical="center" wrapText="1"/>
    </xf>
    <xf numFmtId="0" fontId="4" fillId="0" borderId="8" xfId="2" applyFont="1" applyFill="1" applyBorder="1" applyAlignment="1">
      <alignment horizontal="center" vertical="center" wrapText="1"/>
    </xf>
    <xf numFmtId="0" fontId="2" fillId="0" borderId="8" xfId="1" applyFont="1" applyFill="1" applyBorder="1" applyAlignment="1">
      <alignment horizontal="left" vertical="center" wrapText="1"/>
    </xf>
    <xf numFmtId="0" fontId="1" fillId="0" borderId="1" xfId="0" applyFont="1" applyFill="1" applyBorder="1" applyAlignment="1" applyProtection="1">
      <alignment horizontal="center" vertical="center" wrapText="1"/>
      <protection locked="0"/>
    </xf>
    <xf numFmtId="164" fontId="2" fillId="0" borderId="1" xfId="0" applyNumberFormat="1" applyFont="1" applyFill="1" applyBorder="1" applyAlignment="1" applyProtection="1">
      <alignment horizontal="center" vertical="center" wrapText="1"/>
      <protection locked="0"/>
    </xf>
    <xf numFmtId="166" fontId="2" fillId="0" borderId="3" xfId="0" applyNumberFormat="1" applyFont="1" applyFill="1" applyBorder="1" applyAlignment="1" applyProtection="1">
      <alignment horizontal="center" vertical="center" wrapText="1"/>
      <protection locked="0"/>
    </xf>
    <xf numFmtId="166" fontId="2" fillId="0" borderId="2"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166" fontId="2" fillId="0" borderId="7" xfId="0" applyNumberFormat="1" applyFont="1" applyFill="1" applyBorder="1" applyAlignment="1" applyProtection="1">
      <alignment horizontal="center" vertical="center" wrapText="1"/>
      <protection locked="0"/>
    </xf>
    <xf numFmtId="168" fontId="2" fillId="0" borderId="2" xfId="0" applyNumberFormat="1" applyFont="1" applyFill="1" applyBorder="1" applyAlignment="1" applyProtection="1">
      <alignment horizontal="center" vertical="center" wrapText="1"/>
      <protection locked="0"/>
    </xf>
    <xf numFmtId="165" fontId="2" fillId="0" borderId="2" xfId="0" applyNumberFormat="1" applyFont="1" applyFill="1" applyBorder="1" applyAlignment="1" applyProtection="1">
      <alignment horizontal="center" vertical="center" wrapText="1"/>
      <protection locked="0"/>
    </xf>
    <xf numFmtId="165" fontId="2" fillId="0" borderId="4"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4" fillId="2" borderId="8" xfId="1"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4" fillId="2" borderId="8" xfId="2" applyFont="1" applyFill="1" applyBorder="1" applyAlignment="1">
      <alignment horizontal="center" vertical="center" wrapText="1"/>
    </xf>
    <xf numFmtId="0" fontId="2" fillId="2" borderId="8" xfId="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166" fontId="2" fillId="2" borderId="3" xfId="0" applyNumberFormat="1" applyFont="1" applyFill="1" applyBorder="1" applyAlignment="1" applyProtection="1">
      <alignment horizontal="center" vertical="center" wrapText="1"/>
      <protection locked="0"/>
    </xf>
    <xf numFmtId="0" fontId="4" fillId="2" borderId="2" xfId="1" applyFont="1" applyFill="1" applyBorder="1" applyAlignment="1">
      <alignment horizontal="center" vertical="center" wrapText="1"/>
    </xf>
    <xf numFmtId="0" fontId="4" fillId="2" borderId="4" xfId="1" applyFont="1" applyFill="1" applyBorder="1" applyAlignment="1">
      <alignment horizontal="center" vertical="center" wrapText="1"/>
    </xf>
    <xf numFmtId="165" fontId="2" fillId="2" borderId="7" xfId="0" applyNumberFormat="1" applyFont="1" applyFill="1" applyBorder="1" applyAlignment="1" applyProtection="1">
      <alignment horizontal="center" vertical="center" wrapText="1"/>
      <protection locked="0"/>
    </xf>
    <xf numFmtId="165" fontId="2" fillId="2" borderId="4"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4" fillId="2" borderId="16" xfId="1" applyFont="1" applyFill="1" applyBorder="1" applyAlignment="1">
      <alignment horizontal="left" vertical="center" wrapText="1"/>
    </xf>
    <xf numFmtId="0" fontId="2" fillId="2" borderId="16" xfId="0" applyFont="1" applyFill="1" applyBorder="1" applyAlignment="1" applyProtection="1">
      <alignment horizontal="center" vertical="center" wrapText="1"/>
      <protection locked="0"/>
    </xf>
    <xf numFmtId="0" fontId="4" fillId="2" borderId="16" xfId="1" applyFont="1" applyFill="1" applyBorder="1" applyAlignment="1">
      <alignment horizontal="center" vertical="center" wrapText="1"/>
    </xf>
    <xf numFmtId="167" fontId="1" fillId="2" borderId="1" xfId="0" applyNumberFormat="1"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wrapText="1"/>
      <protection locked="0"/>
    </xf>
    <xf numFmtId="167" fontId="2" fillId="2" borderId="20"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69" fontId="2" fillId="2" borderId="2" xfId="0" applyNumberFormat="1"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167" fontId="2" fillId="2" borderId="21" xfId="0" applyNumberFormat="1" applyFont="1" applyFill="1" applyBorder="1" applyAlignment="1" applyProtection="1">
      <alignment horizontal="center" vertical="center" wrapText="1"/>
      <protection locked="0"/>
    </xf>
    <xf numFmtId="167" fontId="2" fillId="2" borderId="3" xfId="0" applyNumberFormat="1"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167" fontId="2" fillId="2" borderId="2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8" fillId="2" borderId="2" xfId="1" applyFont="1" applyFill="1" applyBorder="1" applyAlignment="1">
      <alignment horizontal="center" vertical="center" wrapText="1"/>
    </xf>
    <xf numFmtId="0" fontId="1" fillId="2" borderId="18" xfId="0" applyFont="1" applyFill="1" applyBorder="1" applyAlignment="1" applyProtection="1">
      <alignment horizontal="center" vertical="center" wrapText="1"/>
      <protection locked="0"/>
    </xf>
    <xf numFmtId="0" fontId="6" fillId="0" borderId="0" xfId="0" applyFont="1"/>
    <xf numFmtId="0" fontId="6"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0" xfId="0" applyBorder="1" applyAlignment="1">
      <alignment vertical="center"/>
    </xf>
    <xf numFmtId="0" fontId="11" fillId="0" borderId="0" xfId="0" applyFont="1" applyAlignment="1">
      <alignment vertical="center"/>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29" xfId="0" applyBorder="1" applyAlignment="1">
      <alignment vertical="center"/>
    </xf>
    <xf numFmtId="0" fontId="0" fillId="0" borderId="23" xfId="0" applyBorder="1"/>
    <xf numFmtId="0" fontId="6" fillId="3" borderId="2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Border="1"/>
    <xf numFmtId="0" fontId="0" fillId="0" borderId="0" xfId="0" applyFont="1"/>
    <xf numFmtId="0" fontId="14" fillId="0" borderId="0" xfId="0" applyFont="1"/>
    <xf numFmtId="0" fontId="15" fillId="0" borderId="0" xfId="0" applyFont="1"/>
    <xf numFmtId="0" fontId="0" fillId="0" borderId="0" xfId="0" applyAlignment="1">
      <alignment horizontal="left" vertical="center"/>
    </xf>
    <xf numFmtId="0" fontId="6" fillId="0" borderId="0" xfId="0" applyFont="1" applyAlignment="1">
      <alignment horizontal="left" vertical="center"/>
    </xf>
    <xf numFmtId="0" fontId="0" fillId="0" borderId="0" xfId="0" applyFont="1" applyAlignment="1">
      <alignment horizontal="left"/>
    </xf>
    <xf numFmtId="0" fontId="16" fillId="0" borderId="0" xfId="0" applyFont="1" applyAlignment="1">
      <alignment horizontal="center" vertical="center"/>
    </xf>
    <xf numFmtId="0" fontId="14" fillId="0" borderId="0" xfId="0" applyFont="1" applyAlignment="1">
      <alignment horizontal="left"/>
    </xf>
    <xf numFmtId="0" fontId="17" fillId="0" borderId="0" xfId="0" applyFont="1"/>
    <xf numFmtId="0" fontId="0" fillId="0" borderId="0" xfId="0" applyFont="1" applyAlignment="1" applyProtection="1">
      <alignment vertical="center" wrapText="1"/>
      <protection locked="0"/>
    </xf>
    <xf numFmtId="0" fontId="0" fillId="0" borderId="0" xfId="0" applyFont="1" applyBorder="1" applyAlignment="1" applyProtection="1">
      <alignment wrapText="1"/>
      <protection locked="0"/>
    </xf>
    <xf numFmtId="0" fontId="21" fillId="0" borderId="0" xfId="0" applyFont="1" applyBorder="1" applyAlignment="1" applyProtection="1">
      <alignment vertical="center" wrapText="1"/>
      <protection locked="0"/>
    </xf>
    <xf numFmtId="0" fontId="22" fillId="0" borderId="0" xfId="0" applyFont="1" applyBorder="1" applyAlignment="1" applyProtection="1">
      <alignment vertical="center" wrapText="1"/>
      <protection locked="0"/>
    </xf>
    <xf numFmtId="0" fontId="0" fillId="0" borderId="56" xfId="0" applyFont="1" applyBorder="1" applyAlignment="1" applyProtection="1">
      <alignment horizontal="center" vertical="center" wrapText="1"/>
    </xf>
    <xf numFmtId="0" fontId="0" fillId="0" borderId="27" xfId="0" applyNumberFormat="1" applyFont="1" applyBorder="1" applyAlignment="1" applyProtection="1">
      <alignment horizontal="center" vertical="center" wrapText="1"/>
    </xf>
    <xf numFmtId="49" fontId="0" fillId="0" borderId="27" xfId="0" applyNumberFormat="1" applyFont="1" applyBorder="1" applyAlignment="1" applyProtection="1">
      <alignment horizontal="center" vertical="center" wrapText="1"/>
    </xf>
    <xf numFmtId="171" fontId="0" fillId="0" borderId="28" xfId="3" applyNumberFormat="1" applyFont="1" applyFill="1" applyBorder="1" applyAlignment="1" applyProtection="1">
      <alignment horizontal="center" vertical="center" wrapText="1"/>
      <protection locked="0"/>
    </xf>
    <xf numFmtId="171" fontId="0" fillId="0" borderId="55" xfId="3" applyNumberFormat="1"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171" fontId="0" fillId="0" borderId="55" xfId="3" applyNumberFormat="1" applyFont="1" applyFill="1" applyBorder="1" applyAlignment="1" applyProtection="1">
      <alignment horizontal="right" vertical="center" wrapText="1"/>
    </xf>
    <xf numFmtId="172" fontId="0" fillId="0" borderId="28" xfId="0" applyNumberFormat="1" applyFont="1" applyFill="1" applyBorder="1" applyAlignment="1" applyProtection="1">
      <alignment horizontal="center" vertical="center" wrapText="1"/>
      <protection locked="0"/>
    </xf>
    <xf numFmtId="172" fontId="0" fillId="0" borderId="55" xfId="0" applyNumberFormat="1" applyFont="1" applyFill="1" applyBorder="1" applyAlignment="1" applyProtection="1">
      <alignment horizontal="center" vertical="center" wrapText="1"/>
    </xf>
    <xf numFmtId="171" fontId="6" fillId="0" borderId="62" xfId="3" applyNumberFormat="1" applyFont="1" applyFill="1" applyBorder="1" applyAlignment="1" applyProtection="1">
      <alignment horizontal="center" vertical="center" wrapText="1"/>
    </xf>
    <xf numFmtId="0" fontId="24" fillId="4" borderId="47" xfId="0" applyFont="1" applyFill="1" applyBorder="1" applyAlignment="1" applyProtection="1">
      <alignment horizontal="left" vertical="center" wrapText="1"/>
    </xf>
    <xf numFmtId="0" fontId="24" fillId="4" borderId="37" xfId="0" applyFont="1" applyFill="1" applyBorder="1" applyAlignment="1" applyProtection="1">
      <alignment horizontal="left" vertical="center" wrapText="1"/>
    </xf>
    <xf numFmtId="0" fontId="26" fillId="0" borderId="0" xfId="0" applyFont="1" applyAlignment="1" applyProtection="1">
      <alignment horizontal="center" wrapText="1"/>
      <protection locked="0"/>
    </xf>
    <xf numFmtId="0" fontId="0" fillId="0" borderId="0" xfId="0" applyFont="1" applyAlignment="1" applyProtection="1">
      <alignment wrapText="1"/>
      <protection locked="0"/>
    </xf>
    <xf numFmtId="43" fontId="0" fillId="0" borderId="0" xfId="0" applyNumberFormat="1" applyFont="1" applyAlignment="1" applyProtection="1">
      <alignment horizontal="center" vertical="center" wrapText="1"/>
      <protection locked="0"/>
    </xf>
    <xf numFmtId="43" fontId="0" fillId="0" borderId="0" xfId="0" applyNumberFormat="1" applyFont="1" applyAlignment="1" applyProtection="1">
      <alignment horizontal="right" wrapText="1"/>
      <protection locked="0"/>
    </xf>
    <xf numFmtId="0" fontId="14" fillId="0" borderId="0" xfId="0" applyFont="1" applyAlignment="1">
      <alignment horizontal="center" vertical="center"/>
    </xf>
    <xf numFmtId="0" fontId="27" fillId="0" borderId="0" xfId="4"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center" vertical="center"/>
    </xf>
    <xf numFmtId="0" fontId="6" fillId="3" borderId="1"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12" fillId="0" borderId="0" xfId="0" applyFont="1" applyAlignment="1">
      <alignment horizontal="center"/>
    </xf>
    <xf numFmtId="0" fontId="5" fillId="0" borderId="0" xfId="0" applyFont="1" applyAlignment="1">
      <alignment horizontal="center"/>
    </xf>
    <xf numFmtId="0" fontId="13" fillId="0" borderId="30" xfId="0" applyFont="1" applyBorder="1" applyAlignment="1">
      <alignment horizontal="left" vertical="center"/>
    </xf>
    <xf numFmtId="0" fontId="13" fillId="0" borderId="0" xfId="0" applyFont="1" applyAlignment="1">
      <alignment horizontal="left" vertical="center"/>
    </xf>
    <xf numFmtId="0" fontId="0" fillId="4" borderId="34" xfId="0" applyFont="1" applyFill="1" applyBorder="1" applyAlignment="1" applyProtection="1">
      <alignment horizontal="left" vertical="center" wrapText="1"/>
    </xf>
    <xf numFmtId="0" fontId="0" fillId="4" borderId="0" xfId="0" applyFont="1" applyFill="1" applyBorder="1" applyAlignment="1" applyProtection="1">
      <alignment horizontal="left" vertical="center" wrapText="1"/>
    </xf>
    <xf numFmtId="0" fontId="0" fillId="4" borderId="42" xfId="0" applyFont="1" applyFill="1" applyBorder="1" applyAlignment="1" applyProtection="1">
      <alignment horizontal="left" vertical="center" wrapText="1"/>
    </xf>
    <xf numFmtId="49" fontId="0" fillId="0" borderId="26" xfId="0" applyNumberFormat="1" applyFont="1" applyFill="1" applyBorder="1" applyAlignment="1" applyProtection="1">
      <alignment horizontal="left" vertical="center" wrapText="1"/>
    </xf>
    <xf numFmtId="49" fontId="0" fillId="0" borderId="30" xfId="0" applyNumberFormat="1" applyFont="1" applyFill="1" applyBorder="1" applyAlignment="1" applyProtection="1">
      <alignment horizontal="left" vertical="center" wrapText="1"/>
    </xf>
    <xf numFmtId="49" fontId="0" fillId="0" borderId="45" xfId="0" applyNumberFormat="1" applyFont="1" applyFill="1" applyBorder="1" applyAlignment="1" applyProtection="1">
      <alignment horizontal="left" vertical="center" wrapText="1"/>
    </xf>
    <xf numFmtId="0" fontId="0" fillId="4" borderId="43" xfId="0" applyFont="1" applyFill="1" applyBorder="1" applyAlignment="1" applyProtection="1">
      <alignment horizontal="left" vertical="center" wrapText="1"/>
    </xf>
    <xf numFmtId="170" fontId="0" fillId="0" borderId="23" xfId="0" applyNumberFormat="1" applyFont="1" applyFill="1" applyBorder="1" applyAlignment="1" applyProtection="1">
      <alignment horizontal="center" vertical="center" wrapText="1"/>
      <protection locked="0"/>
    </xf>
    <xf numFmtId="170" fontId="0" fillId="0" borderId="44" xfId="0" applyNumberFormat="1" applyFont="1" applyFill="1" applyBorder="1" applyAlignment="1" applyProtection="1">
      <alignment horizontal="center" vertical="center" wrapText="1"/>
      <protection locked="0"/>
    </xf>
    <xf numFmtId="0" fontId="0" fillId="0" borderId="29"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wrapText="1"/>
    </xf>
    <xf numFmtId="0" fontId="0" fillId="0" borderId="46" xfId="0" applyFont="1" applyFill="1" applyBorder="1" applyAlignment="1" applyProtection="1">
      <alignment horizontal="left" vertical="center" wrapText="1"/>
    </xf>
    <xf numFmtId="0" fontId="0" fillId="0" borderId="23" xfId="0" applyNumberFormat="1" applyFont="1" applyFill="1" applyBorder="1" applyAlignment="1" applyProtection="1">
      <alignment horizontal="center" vertical="center" wrapText="1"/>
    </xf>
    <xf numFmtId="0" fontId="0" fillId="0" borderId="44" xfId="0" applyNumberFormat="1" applyFont="1" applyFill="1" applyBorder="1" applyAlignment="1" applyProtection="1">
      <alignment horizontal="center" vertical="center" wrapText="1"/>
    </xf>
    <xf numFmtId="0" fontId="19" fillId="0" borderId="31" xfId="0" applyFont="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9" fillId="0" borderId="34"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35" xfId="0" applyFont="1" applyBorder="1" applyAlignment="1" applyProtection="1">
      <alignment horizontal="center" vertical="center" wrapText="1"/>
    </xf>
    <xf numFmtId="0" fontId="6" fillId="0" borderId="36" xfId="0" applyFont="1" applyBorder="1" applyAlignment="1" applyProtection="1">
      <alignment horizontal="center" vertical="top" wrapText="1"/>
    </xf>
    <xf numFmtId="0" fontId="6" fillId="0" borderId="37" xfId="0" applyFont="1" applyBorder="1" applyAlignment="1" applyProtection="1">
      <alignment horizontal="center" vertical="top" wrapText="1"/>
    </xf>
    <xf numFmtId="0" fontId="6" fillId="0" borderId="38" xfId="0" applyFont="1" applyBorder="1" applyAlignment="1" applyProtection="1">
      <alignment horizontal="center" vertical="top" wrapText="1"/>
    </xf>
    <xf numFmtId="0" fontId="20" fillId="3" borderId="39" xfId="0" applyFont="1" applyFill="1" applyBorder="1" applyAlignment="1" applyProtection="1">
      <alignment horizontal="center" vertical="center" wrapText="1"/>
    </xf>
    <xf numFmtId="0" fontId="20" fillId="3" borderId="40"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wrapText="1"/>
    </xf>
    <xf numFmtId="0" fontId="0" fillId="0" borderId="23" xfId="0" applyNumberFormat="1" applyFont="1" applyFill="1" applyBorder="1" applyAlignment="1" applyProtection="1">
      <alignment horizontal="left" vertical="center" wrapText="1"/>
    </xf>
    <xf numFmtId="49" fontId="0" fillId="0" borderId="23" xfId="0" applyNumberFormat="1" applyFont="1" applyFill="1" applyBorder="1" applyAlignment="1" applyProtection="1">
      <alignment horizontal="center" vertical="center" wrapText="1"/>
    </xf>
    <xf numFmtId="49" fontId="0" fillId="0" borderId="44" xfId="0" applyNumberFormat="1" applyFont="1" applyFill="1" applyBorder="1" applyAlignment="1" applyProtection="1">
      <alignment horizontal="center" vertical="center" wrapText="1"/>
    </xf>
    <xf numFmtId="43" fontId="6" fillId="4" borderId="51" xfId="0" applyNumberFormat="1" applyFont="1" applyFill="1" applyBorder="1" applyAlignment="1" applyProtection="1">
      <alignment horizontal="center" vertical="center" wrapText="1"/>
      <protection locked="0"/>
    </xf>
    <xf numFmtId="43" fontId="6" fillId="4" borderId="55" xfId="0" applyNumberFormat="1" applyFont="1" applyFill="1" applyBorder="1" applyAlignment="1" applyProtection="1">
      <alignment horizontal="center" vertical="center" wrapText="1"/>
      <protection locked="0"/>
    </xf>
    <xf numFmtId="0" fontId="0" fillId="4" borderId="34" xfId="0" applyFont="1" applyFill="1" applyBorder="1" applyAlignment="1" applyProtection="1">
      <alignment horizontal="center" vertical="center" wrapText="1"/>
      <protection locked="0"/>
    </xf>
    <xf numFmtId="0" fontId="0" fillId="4" borderId="0" xfId="0" applyFont="1" applyFill="1" applyBorder="1" applyAlignment="1" applyProtection="1">
      <alignment horizontal="center" vertical="center" wrapText="1"/>
      <protection locked="0"/>
    </xf>
    <xf numFmtId="0" fontId="0" fillId="4" borderId="35" xfId="0" applyFont="1" applyFill="1" applyBorder="1" applyAlignment="1" applyProtection="1">
      <alignment horizontal="center" vertical="center" wrapText="1"/>
      <protection locked="0"/>
    </xf>
    <xf numFmtId="0" fontId="0" fillId="4" borderId="52" xfId="0" applyFont="1" applyFill="1" applyBorder="1" applyAlignment="1" applyProtection="1">
      <alignment horizontal="center" vertical="center" wrapText="1"/>
      <protection locked="0"/>
    </xf>
    <xf numFmtId="0" fontId="0" fillId="4" borderId="23" xfId="0" applyFont="1" applyFill="1" applyBorder="1" applyAlignment="1" applyProtection="1">
      <alignment horizontal="center" vertical="center" wrapText="1"/>
      <protection locked="0"/>
    </xf>
    <xf numFmtId="0" fontId="0" fillId="4" borderId="44" xfId="0" applyFont="1" applyFill="1" applyBorder="1" applyAlignment="1" applyProtection="1">
      <alignment horizontal="center" vertical="center" wrapText="1"/>
      <protection locked="0"/>
    </xf>
    <xf numFmtId="49" fontId="0" fillId="0" borderId="29" xfId="0" applyNumberFormat="1" applyFont="1" applyBorder="1" applyAlignment="1" applyProtection="1">
      <alignment horizontal="left" vertical="center" wrapText="1"/>
    </xf>
    <xf numFmtId="49" fontId="0" fillId="0" borderId="24" xfId="0" applyNumberFormat="1" applyFont="1" applyBorder="1" applyAlignment="1" applyProtection="1">
      <alignment horizontal="left" vertical="center" wrapText="1"/>
    </xf>
    <xf numFmtId="49" fontId="0" fillId="0" borderId="46" xfId="0" applyNumberFormat="1" applyFont="1" applyBorder="1" applyAlignment="1" applyProtection="1">
      <alignment horizontal="left" vertical="center" wrapText="1"/>
    </xf>
    <xf numFmtId="0" fontId="0" fillId="0" borderId="57" xfId="0" applyNumberFormat="1" applyFont="1" applyBorder="1" applyAlignment="1" applyProtection="1">
      <alignment horizontal="left" vertical="center" wrapText="1"/>
      <protection locked="0"/>
    </xf>
    <xf numFmtId="0" fontId="0" fillId="0" borderId="24" xfId="0" applyNumberFormat="1" applyFont="1" applyBorder="1" applyAlignment="1" applyProtection="1">
      <alignment horizontal="left" vertical="center" wrapText="1"/>
      <protection locked="0"/>
    </xf>
    <xf numFmtId="0" fontId="0" fillId="0" borderId="58" xfId="0" applyNumberFormat="1" applyFont="1" applyBorder="1" applyAlignment="1" applyProtection="1">
      <alignment horizontal="left" vertical="center" wrapText="1"/>
      <protection locked="0"/>
    </xf>
    <xf numFmtId="49" fontId="0" fillId="0" borderId="29" xfId="0" applyNumberFormat="1" applyFont="1" applyBorder="1" applyAlignment="1" applyProtection="1">
      <alignment horizontal="center" vertical="center" wrapText="1"/>
    </xf>
    <xf numFmtId="49" fontId="0" fillId="0" borderId="24" xfId="0" applyNumberFormat="1" applyFont="1" applyBorder="1" applyAlignment="1" applyProtection="1">
      <alignment horizontal="center" vertical="center" wrapText="1"/>
    </xf>
    <xf numFmtId="49" fontId="0" fillId="0" borderId="46" xfId="0" applyNumberFormat="1" applyFont="1" applyBorder="1" applyAlignment="1" applyProtection="1">
      <alignment horizontal="center" vertical="center" wrapText="1"/>
    </xf>
    <xf numFmtId="49" fontId="0" fillId="0" borderId="57" xfId="0" applyNumberFormat="1" applyFont="1" applyBorder="1" applyAlignment="1" applyProtection="1">
      <alignment horizontal="center" vertical="center" wrapText="1"/>
      <protection locked="0"/>
    </xf>
    <xf numFmtId="49" fontId="0" fillId="0" borderId="24" xfId="0" applyNumberFormat="1" applyFont="1" applyBorder="1" applyAlignment="1" applyProtection="1">
      <alignment horizontal="center" vertical="center" wrapText="1"/>
      <protection locked="0"/>
    </xf>
    <xf numFmtId="49" fontId="0" fillId="0" borderId="58" xfId="0" applyNumberFormat="1" applyFont="1" applyBorder="1" applyAlignment="1" applyProtection="1">
      <alignment horizontal="center" vertical="center" wrapText="1"/>
      <protection locked="0"/>
    </xf>
    <xf numFmtId="0" fontId="0" fillId="0" borderId="23" xfId="0" applyFont="1" applyFill="1" applyBorder="1" applyAlignment="1" applyProtection="1">
      <alignment horizontal="left" vertical="center" wrapText="1"/>
    </xf>
    <xf numFmtId="0" fontId="0" fillId="4" borderId="47" xfId="0" applyFont="1" applyFill="1" applyBorder="1" applyAlignment="1" applyProtection="1">
      <alignment horizontal="left" vertical="center" wrapText="1"/>
    </xf>
    <xf numFmtId="0" fontId="0" fillId="4" borderId="48" xfId="0" applyFont="1" applyFill="1" applyBorder="1" applyAlignment="1" applyProtection="1">
      <alignment horizontal="left" vertical="center" wrapText="1"/>
    </xf>
    <xf numFmtId="0" fontId="0" fillId="0" borderId="0" xfId="0" applyNumberFormat="1" applyFont="1" applyFill="1" applyBorder="1" applyAlignment="1" applyProtection="1">
      <alignment horizontal="center" vertical="center" wrapText="1"/>
    </xf>
    <xf numFmtId="0" fontId="0" fillId="0" borderId="35" xfId="0" applyNumberFormat="1"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0" fillId="4" borderId="42" xfId="0" applyFont="1" applyFill="1" applyBorder="1" applyAlignment="1" applyProtection="1">
      <alignment horizontal="center" vertical="center" wrapText="1"/>
      <protection locked="0"/>
    </xf>
    <xf numFmtId="0" fontId="0" fillId="4" borderId="53" xfId="0" applyFont="1" applyFill="1" applyBorder="1" applyAlignment="1" applyProtection="1">
      <alignment horizontal="center" vertical="center" wrapText="1"/>
      <protection locked="0"/>
    </xf>
    <xf numFmtId="0" fontId="0" fillId="4" borderId="49" xfId="0" applyFont="1" applyFill="1" applyBorder="1" applyAlignment="1" applyProtection="1">
      <alignment horizontal="center" vertical="center" wrapText="1"/>
      <protection locked="0"/>
    </xf>
    <xf numFmtId="0" fontId="0" fillId="4" borderId="27" xfId="0" applyFont="1" applyFill="1" applyBorder="1" applyAlignment="1" applyProtection="1">
      <alignment horizontal="center" vertical="center" wrapText="1"/>
      <protection locked="0"/>
    </xf>
    <xf numFmtId="0" fontId="0" fillId="4" borderId="50" xfId="0" applyFont="1" applyFill="1" applyBorder="1" applyAlignment="1" applyProtection="1">
      <alignment horizontal="center" vertical="center" wrapText="1"/>
      <protection locked="0"/>
    </xf>
    <xf numFmtId="0" fontId="0" fillId="4" borderId="54" xfId="0" applyFont="1" applyFill="1" applyBorder="1" applyAlignment="1" applyProtection="1">
      <alignment horizontal="center" vertical="center" wrapText="1"/>
      <protection locked="0"/>
    </xf>
    <xf numFmtId="0" fontId="6" fillId="4" borderId="59" xfId="0" applyFont="1" applyFill="1" applyBorder="1" applyAlignment="1" applyProtection="1">
      <alignment horizontal="right" vertical="center" wrapText="1" indent="1"/>
      <protection locked="0"/>
    </xf>
    <xf numFmtId="0" fontId="6" fillId="4" borderId="60" xfId="0" applyFont="1" applyFill="1" applyBorder="1" applyAlignment="1" applyProtection="1">
      <alignment horizontal="right" vertical="center" wrapText="1" indent="1"/>
      <protection locked="0"/>
    </xf>
    <xf numFmtId="0" fontId="6" fillId="4" borderId="61" xfId="0" applyFont="1" applyFill="1" applyBorder="1" applyAlignment="1" applyProtection="1">
      <alignment horizontal="right" vertical="center" wrapText="1" indent="1"/>
      <protection locked="0"/>
    </xf>
    <xf numFmtId="0" fontId="0" fillId="4" borderId="59" xfId="0" applyFont="1" applyFill="1" applyBorder="1" applyAlignment="1" applyProtection="1">
      <alignment horizontal="center" vertical="center" wrapText="1"/>
      <protection locked="0"/>
    </xf>
    <xf numFmtId="0" fontId="0" fillId="4" borderId="60" xfId="0" applyFont="1" applyFill="1" applyBorder="1" applyAlignment="1" applyProtection="1">
      <alignment horizontal="center" vertical="center" wrapText="1"/>
      <protection locked="0"/>
    </xf>
    <xf numFmtId="0" fontId="0" fillId="4" borderId="61" xfId="0" applyFont="1" applyFill="1" applyBorder="1" applyAlignment="1" applyProtection="1">
      <alignment horizontal="center" vertical="center" wrapText="1"/>
      <protection locked="0"/>
    </xf>
    <xf numFmtId="0" fontId="0" fillId="4" borderId="1" xfId="0" applyFont="1" applyFill="1" applyBorder="1" applyAlignment="1" applyProtection="1">
      <alignment horizontal="right" vertical="center" wrapText="1"/>
    </xf>
    <xf numFmtId="0" fontId="0" fillId="4" borderId="1" xfId="0" applyFont="1" applyFill="1" applyBorder="1" applyAlignment="1" applyProtection="1">
      <alignment horizontal="right" vertical="center"/>
    </xf>
    <xf numFmtId="49" fontId="0" fillId="0" borderId="1" xfId="0" applyNumberFormat="1"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0" fillId="3" borderId="40"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0" fontId="0" fillId="4" borderId="27" xfId="0" applyFont="1" applyFill="1" applyBorder="1" applyAlignment="1" applyProtection="1">
      <alignment horizontal="right" vertical="center" wrapText="1"/>
    </xf>
    <xf numFmtId="0" fontId="0" fillId="4" borderId="27" xfId="0" applyFont="1" applyFill="1" applyBorder="1" applyAlignment="1" applyProtection="1">
      <alignment horizontal="right" vertical="center"/>
    </xf>
    <xf numFmtId="49" fontId="0" fillId="0" borderId="27" xfId="0" applyNumberFormat="1" applyFont="1" applyFill="1" applyBorder="1" applyAlignment="1" applyProtection="1">
      <alignment horizontal="center" vertical="center" wrapText="1"/>
      <protection locked="0"/>
    </xf>
    <xf numFmtId="170" fontId="0" fillId="0" borderId="1" xfId="0" applyNumberFormat="1" applyFont="1" applyFill="1" applyBorder="1" applyAlignment="1" applyProtection="1">
      <alignment horizontal="center" vertical="center" wrapText="1"/>
      <protection locked="0"/>
    </xf>
    <xf numFmtId="0" fontId="0" fillId="4" borderId="34" xfId="0" applyFont="1" applyFill="1" applyBorder="1" applyAlignment="1" applyProtection="1">
      <alignment horizontal="right" vertical="center" wrapText="1"/>
    </xf>
    <xf numFmtId="0" fontId="0" fillId="4" borderId="0" xfId="0" applyFont="1" applyFill="1" applyBorder="1" applyAlignment="1" applyProtection="1">
      <alignment horizontal="right" vertical="center"/>
    </xf>
    <xf numFmtId="0" fontId="0" fillId="0" borderId="27" xfId="0" applyFont="1" applyFill="1" applyBorder="1" applyAlignment="1" applyProtection="1">
      <alignment horizontal="center" vertical="center" wrapText="1"/>
      <protection locked="0"/>
    </xf>
    <xf numFmtId="0" fontId="0" fillId="4" borderId="43" xfId="0" applyFont="1" applyFill="1" applyBorder="1" applyAlignment="1" applyProtection="1">
      <alignment horizontal="right" vertical="center" wrapText="1"/>
    </xf>
    <xf numFmtId="0" fontId="0" fillId="4" borderId="0" xfId="0" applyFont="1" applyFill="1" applyBorder="1" applyAlignment="1" applyProtection="1">
      <alignment horizontal="right" vertical="center" wrapText="1"/>
    </xf>
    <xf numFmtId="49" fontId="0" fillId="0" borderId="54" xfId="0" applyNumberFormat="1" applyFont="1" applyFill="1" applyBorder="1" applyAlignment="1" applyProtection="1">
      <alignment horizontal="center" vertical="center" wrapText="1"/>
      <protection locked="0"/>
    </xf>
    <xf numFmtId="0" fontId="0" fillId="4" borderId="31" xfId="0" applyFont="1" applyFill="1" applyBorder="1" applyAlignment="1" applyProtection="1">
      <alignment horizontal="left" vertical="center" wrapText="1"/>
    </xf>
    <xf numFmtId="0" fontId="0" fillId="4" borderId="32" xfId="0" applyFont="1" applyFill="1" applyBorder="1" applyAlignment="1" applyProtection="1">
      <alignment horizontal="left" vertical="center"/>
    </xf>
    <xf numFmtId="49" fontId="0" fillId="0" borderId="68" xfId="0" applyNumberFormat="1" applyFont="1" applyFill="1" applyBorder="1" applyAlignment="1" applyProtection="1">
      <alignment horizontal="center" vertical="center" wrapText="1"/>
      <protection locked="0"/>
    </xf>
    <xf numFmtId="0" fontId="0" fillId="4" borderId="64" xfId="0" applyFont="1" applyFill="1" applyBorder="1" applyAlignment="1" applyProtection="1">
      <alignment horizontal="right" vertical="center" wrapText="1"/>
    </xf>
    <xf numFmtId="0" fontId="0" fillId="4" borderId="32" xfId="0" applyFont="1" applyFill="1" applyBorder="1" applyAlignment="1" applyProtection="1">
      <alignment horizontal="right" vertical="center" wrapText="1"/>
    </xf>
    <xf numFmtId="49" fontId="0" fillId="0" borderId="69" xfId="0" applyNumberFormat="1" applyFont="1" applyFill="1" applyBorder="1" applyAlignment="1" applyProtection="1">
      <alignment horizontal="center" vertical="center" wrapText="1"/>
      <protection locked="0"/>
    </xf>
    <xf numFmtId="173"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4" borderId="1" xfId="0" applyFont="1" applyFill="1" applyBorder="1" applyAlignment="1" applyProtection="1">
      <alignment horizontal="left" vertical="center" wrapText="1"/>
    </xf>
    <xf numFmtId="0" fontId="0" fillId="4" borderId="1" xfId="0" applyFont="1" applyFill="1" applyBorder="1" applyAlignment="1" applyProtection="1">
      <alignment horizontal="left" vertical="center"/>
    </xf>
    <xf numFmtId="0" fontId="0" fillId="4" borderId="0" xfId="0" applyFont="1" applyFill="1" applyBorder="1" applyAlignment="1" applyProtection="1">
      <alignment horizontal="left" vertical="center"/>
    </xf>
    <xf numFmtId="173" fontId="0" fillId="0" borderId="27" xfId="0" applyNumberFormat="1" applyFont="1" applyFill="1" applyBorder="1" applyAlignment="1" applyProtection="1">
      <alignment horizontal="center" vertical="center" wrapText="1"/>
      <protection locked="0"/>
    </xf>
    <xf numFmtId="0" fontId="24" fillId="4" borderId="1" xfId="0" applyFont="1" applyFill="1" applyBorder="1" applyAlignment="1" applyProtection="1">
      <alignment horizontal="left" vertical="center" wrapText="1"/>
    </xf>
    <xf numFmtId="0" fontId="24" fillId="4" borderId="1" xfId="0" applyFont="1" applyFill="1" applyBorder="1" applyAlignment="1" applyProtection="1">
      <alignment horizontal="left" vertical="center"/>
    </xf>
    <xf numFmtId="0" fontId="24" fillId="0" borderId="1"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right" vertical="center" wrapText="1"/>
    </xf>
    <xf numFmtId="49" fontId="24" fillId="0" borderId="1" xfId="0" applyNumberFormat="1" applyFont="1" applyFill="1" applyBorder="1" applyAlignment="1" applyProtection="1">
      <alignment horizontal="center" vertical="center" wrapText="1"/>
      <protection locked="0"/>
    </xf>
    <xf numFmtId="0" fontId="24" fillId="4" borderId="31" xfId="0" applyFont="1" applyFill="1" applyBorder="1" applyAlignment="1" applyProtection="1">
      <alignment horizontal="left" vertical="center" wrapText="1"/>
    </xf>
    <xf numFmtId="0" fontId="24" fillId="4" borderId="32" xfId="0" applyFont="1" applyFill="1" applyBorder="1" applyAlignment="1" applyProtection="1">
      <alignment horizontal="left" vertical="center"/>
    </xf>
    <xf numFmtId="0" fontId="24" fillId="0" borderId="68" xfId="0" applyFont="1" applyFill="1" applyBorder="1" applyAlignment="1" applyProtection="1">
      <alignment horizontal="center" vertical="center" wrapText="1"/>
      <protection locked="0"/>
    </xf>
    <xf numFmtId="0" fontId="24" fillId="4" borderId="64" xfId="0" applyFont="1" applyFill="1" applyBorder="1" applyAlignment="1" applyProtection="1">
      <alignment horizontal="right" vertical="center" wrapText="1"/>
    </xf>
    <xf numFmtId="0" fontId="24" fillId="4" borderId="32" xfId="0" applyFont="1" applyFill="1" applyBorder="1" applyAlignment="1" applyProtection="1">
      <alignment horizontal="right" vertical="center" wrapText="1"/>
    </xf>
    <xf numFmtId="49" fontId="24" fillId="0" borderId="68" xfId="0" applyNumberFormat="1" applyFont="1" applyFill="1" applyBorder="1" applyAlignment="1" applyProtection="1">
      <alignment horizontal="center" vertical="center" wrapText="1"/>
      <protection locked="0"/>
    </xf>
    <xf numFmtId="49" fontId="24" fillId="0" borderId="69" xfId="0" applyNumberFormat="1" applyFont="1" applyFill="1" applyBorder="1" applyAlignment="1" applyProtection="1">
      <alignment horizontal="center" vertical="center" wrapText="1"/>
      <protection locked="0"/>
    </xf>
    <xf numFmtId="0" fontId="25" fillId="4" borderId="31" xfId="0" applyFont="1" applyFill="1" applyBorder="1" applyAlignment="1" applyProtection="1">
      <alignment horizontal="left" vertical="center" wrapText="1"/>
    </xf>
    <xf numFmtId="0" fontId="25" fillId="4" borderId="32" xfId="0" applyFont="1" applyFill="1" applyBorder="1" applyAlignment="1" applyProtection="1">
      <alignment horizontal="left" vertical="center"/>
    </xf>
    <xf numFmtId="0" fontId="24" fillId="0" borderId="64"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4" fillId="0" borderId="70" xfId="0" applyFont="1" applyFill="1" applyBorder="1" applyAlignment="1" applyProtection="1">
      <alignment horizontal="center" vertical="center" wrapText="1"/>
      <protection locked="0"/>
    </xf>
    <xf numFmtId="0" fontId="24" fillId="0" borderId="47"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xf numFmtId="0" fontId="24" fillId="0" borderId="48" xfId="0" applyFont="1" applyFill="1" applyBorder="1" applyAlignment="1" applyProtection="1">
      <alignment horizontal="center" vertical="center" wrapText="1"/>
      <protection locked="0"/>
    </xf>
    <xf numFmtId="0" fontId="25" fillId="4" borderId="64" xfId="0" applyFont="1" applyFill="1" applyBorder="1" applyAlignment="1" applyProtection="1">
      <alignment horizontal="left" vertical="center" wrapText="1"/>
    </xf>
    <xf numFmtId="0" fontId="25" fillId="4" borderId="32" xfId="0" applyFont="1" applyFill="1" applyBorder="1" applyAlignment="1" applyProtection="1">
      <alignment horizontal="left" vertical="center" wrapText="1"/>
    </xf>
    <xf numFmtId="49" fontId="24" fillId="0" borderId="63" xfId="0" applyNumberFormat="1" applyFont="1" applyFill="1" applyBorder="1" applyAlignment="1" applyProtection="1">
      <alignment horizontal="center" vertical="center" wrapText="1"/>
      <protection locked="0"/>
    </xf>
    <xf numFmtId="49" fontId="24" fillId="0" borderId="65" xfId="0" applyNumberFormat="1" applyFont="1" applyFill="1" applyBorder="1" applyAlignment="1" applyProtection="1">
      <alignment horizontal="center" vertical="center" wrapText="1"/>
      <protection locked="0"/>
    </xf>
    <xf numFmtId="49" fontId="24" fillId="0" borderId="66" xfId="0" applyNumberFormat="1" applyFont="1" applyFill="1" applyBorder="1" applyAlignment="1" applyProtection="1">
      <alignment horizontal="center" vertical="center" wrapText="1"/>
      <protection locked="0"/>
    </xf>
    <xf numFmtId="49" fontId="24" fillId="0" borderId="67" xfId="0" applyNumberFormat="1" applyFont="1" applyFill="1" applyBorder="1" applyAlignment="1" applyProtection="1">
      <alignment horizontal="center" vertical="center" wrapText="1"/>
      <protection locked="0"/>
    </xf>
    <xf numFmtId="0" fontId="24" fillId="4" borderId="36" xfId="0" applyFont="1" applyFill="1" applyBorder="1" applyAlignment="1" applyProtection="1">
      <alignment horizontal="left" vertical="center" wrapText="1"/>
    </xf>
    <xf numFmtId="0" fontId="24" fillId="4" borderId="37" xfId="0" applyFont="1" applyFill="1" applyBorder="1" applyAlignment="1" applyProtection="1">
      <alignment horizontal="left" vertical="center"/>
    </xf>
    <xf numFmtId="0" fontId="24" fillId="4" borderId="25" xfId="0" applyFont="1" applyFill="1" applyBorder="1" applyAlignment="1" applyProtection="1">
      <alignment horizontal="left" vertical="center" wrapText="1"/>
    </xf>
    <xf numFmtId="0" fontId="24" fillId="4" borderId="25" xfId="0" applyFont="1" applyFill="1" applyBorder="1" applyAlignment="1" applyProtection="1">
      <alignment horizontal="left" vertical="center"/>
    </xf>
    <xf numFmtId="0" fontId="24" fillId="0" borderId="25"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right" vertical="center" wrapText="1"/>
    </xf>
    <xf numFmtId="49" fontId="24" fillId="0" borderId="25" xfId="0" applyNumberFormat="1"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1" fillId="2" borderId="17" xfId="0" applyFont="1" applyFill="1" applyBorder="1" applyAlignment="1" applyProtection="1">
      <alignment horizontal="center" vertical="center" wrapText="1"/>
      <protection locked="0"/>
    </xf>
  </cellXfs>
  <cellStyles count="5">
    <cellStyle name="Comma" xfId="3" builtinId="3"/>
    <cellStyle name="Hyperlink" xfId="4" builtinId="8"/>
    <cellStyle name="Normal" xfId="0" builtinId="0"/>
    <cellStyle name="NormalText" xfId="1" xr:uid="{00000000-0005-0000-0000-000003000000}"/>
    <cellStyle name="UnitText"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User\AppData\Roaming\Microsoft\Excel\BUDGETS\Transitional%20Oct%2022%20edi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AppData/Roaming/Microsoft/Excel/Yemen%20Fleet%20Tracker%2001.08%20(version%201).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osh%20Parker/AppData/Local/Microsoft/Windows/Temporary%20Internet%20Files/Content.Outlook/E3YLAQSA/Holdover/Inventory/Fuel%20Storage/Fuel%20Allocation/New%20Fuel%20Allocation%20Reports/Yida%20Fuel%20Allocation%20July%201%20to%203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Hormez/Box/Logistics/01%20-%20Procurement%20(DART)/01%20-%20PRs/Master_Procurement%20Finance%20Templat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vhieu/Desktop/Template%202025/Vietnam%20Procurement%20Workbook%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ELD%20FINANCE\Turkey\Field%20Reports\Turkey%20JE%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B5348TI/Contracts/ReadOnly/COUNTRY/Southern%20Africa%20Regional/CIDA/Generic%20ACT%20Budget%20-%20Feb%2008%20-%20T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B5348TI/Contracts/Capacity%20Building/Platform%20updates/August%202011/Cost%20and%20Pricing%20Pillar/USAID%20Subrecipient%20Budge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Hormez/Desktop/Procurement/Puclic%20Tenders/11.11.2024/PR2411009%20Yakhtul%20Pipe%20Networks/PR24xx,xx%20Yakhtul%20Pipe%20Network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SP%20N%20Sudan\WFP\SP-FLA%20BUDGET%20%20Jan-June%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nika%20Schmitt/Box/0%20-%20DKS%20Personal/2024c%20DART%20Procurement%20-%20DKS/DART%20Procurement%20Training%20-%20edited/4.1a%20-%20Template%20-%20Procurement%20Finance%20Forms%20-%20D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REF - Codes"/>
      <sheetName val="Language"/>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ptions"/>
      <sheetName val="Proposed Payscale"/>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ject List"/>
      <sheetName val="Project Codes"/>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399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A1" t="str">
            <v>Nairobi 2011 2084 11</v>
          </cell>
        </row>
      </sheetData>
      <sheetData sheetId="20">
        <row r="1">
          <cell r="A1" t="str">
            <v>Nairobi 2011 2084 11</v>
          </cell>
        </row>
      </sheetData>
      <sheetData sheetId="21">
        <row r="1">
          <cell r="A1" t="str">
            <v>Nairobi 2011 2084 11</v>
          </cell>
        </row>
      </sheetData>
      <sheetData sheetId="22">
        <row r="1">
          <cell r="A1" t="str">
            <v>Nairobi 2011 2084 11</v>
          </cell>
        </row>
      </sheetData>
      <sheetData sheetId="23">
        <row r="1">
          <cell r="A1" t="str">
            <v>Nairobi 2011 2084 11</v>
          </cell>
        </row>
      </sheetData>
      <sheetData sheetId="24">
        <row r="1">
          <cell r="A1" t="str">
            <v>Nairobi 2011 399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efreshError="1"/>
      <sheetData sheetId="30" refreshError="1"/>
      <sheetData sheetId="31">
        <row r="1">
          <cell r="A1" t="str">
            <v>Nairobi 2011 399 11</v>
          </cell>
        </row>
      </sheetData>
      <sheetData sheetId="32">
        <row r="1">
          <cell r="A1" t="str">
            <v>Nairobi 2011 2084 11</v>
          </cell>
        </row>
      </sheetData>
      <sheetData sheetId="33">
        <row r="1">
          <cell r="A1" t="str">
            <v>Nairobi 2011 2084 11</v>
          </cell>
        </row>
      </sheetData>
      <sheetData sheetId="34">
        <row r="1">
          <cell r="A1" t="str">
            <v>Nairobi 2011 2084 11</v>
          </cell>
        </row>
      </sheetData>
      <sheetData sheetId="35">
        <row r="1">
          <cell r="A1" t="str">
            <v>Nairobi 2011 2084 11</v>
          </cell>
        </row>
      </sheetData>
      <sheetData sheetId="36">
        <row r="1">
          <cell r="A1" t="str">
            <v>Nairobi 2011 2084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399 11</v>
          </cell>
        </row>
      </sheetData>
      <sheetData sheetId="41">
        <row r="1">
          <cell r="A1" t="str">
            <v>Nairobi 2011 399 11</v>
          </cell>
        </row>
      </sheetData>
      <sheetData sheetId="42">
        <row r="1">
          <cell r="A1" t="str">
            <v>Nairobi 2011 399 11</v>
          </cell>
        </row>
      </sheetData>
      <sheetData sheetId="43">
        <row r="1">
          <cell r="A1" t="str">
            <v>Nairobi 2011 2084 11</v>
          </cell>
        </row>
      </sheetData>
      <sheetData sheetId="44">
        <row r="1">
          <cell r="A1" t="str">
            <v>Nairobi 2011 2084 11</v>
          </cell>
        </row>
      </sheetData>
      <sheetData sheetId="45">
        <row r="1">
          <cell r="A1" t="str">
            <v>Nairobi 2011 2084 11</v>
          </cell>
        </row>
      </sheetData>
      <sheetData sheetId="46">
        <row r="1">
          <cell r="A1" t="str">
            <v>Nairobi 2011 2084 11</v>
          </cell>
        </row>
      </sheetData>
      <sheetData sheetId="47">
        <row r="1">
          <cell r="A1" t="str">
            <v>Nairobi 2011 2084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ow r="1">
          <cell r="A1" t="str">
            <v>Nairobi 2011 399 11</v>
          </cell>
        </row>
      </sheetData>
      <sheetData sheetId="52">
        <row r="1">
          <cell r="A1" t="str">
            <v>Nairobi 2011 399 11</v>
          </cell>
        </row>
      </sheetData>
      <sheetData sheetId="53">
        <row r="1">
          <cell r="A1" t="str">
            <v>Nairobi 2011 399 11</v>
          </cell>
        </row>
      </sheetData>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Report"/>
      <sheetName val="Yearly Report"/>
      <sheetName val="Log Sheet Input"/>
      <sheetName val="Overnight Pay"/>
      <sheetName val="Vehicle Rental"/>
      <sheetName val="Settings"/>
      <sheetName val="Data Analysis"/>
      <sheetName val="Other Tasks"/>
      <sheetName val="Trackers"/>
      <sheetName val="Dates"/>
      <sheetName val="Sheet2"/>
      <sheetName val="Sheet3"/>
      <sheetName val="Yemen Fleet Tracker 01"/>
    </sheetNames>
    <sheetDataSet>
      <sheetData sheetId="0">
        <row r="1">
          <cell r="B1">
            <v>45292</v>
          </cell>
        </row>
        <row r="2">
          <cell r="B2">
            <v>45322</v>
          </cell>
        </row>
      </sheetData>
      <sheetData sheetId="1">
        <row r="1">
          <cell r="B1">
            <v>45292</v>
          </cell>
        </row>
        <row r="2">
          <cell r="B2">
            <v>45657</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Deisel"/>
      <sheetName val="Petrol"/>
      <sheetName val="Useage Summary"/>
      <sheetName val="Financial Summary"/>
      <sheetName val="Cost and Allocation Summary"/>
      <sheetName val="73502 JEs"/>
      <sheetName val="Validation"/>
      <sheetName val="73502 JE Upload"/>
      <sheetName val="73503 JEs"/>
      <sheetName val="73503 JEs Upload"/>
      <sheetName val="76145 JEs"/>
      <sheetName val="73502 Detail"/>
      <sheetName val="Fuel Cost"/>
      <sheetName val="Sheet1"/>
      <sheetName val="Sheet2"/>
      <sheetName val="Comparision"/>
      <sheetName val="Staff Costs"/>
      <sheetName val="Useage_Summary"/>
      <sheetName val="Financial_Summary"/>
      <sheetName val="Cost_and_Allocation_Summary"/>
      <sheetName val="73502_JEs"/>
      <sheetName val="73502_JE_Upload"/>
      <sheetName val="73503_JEs"/>
      <sheetName val="73503_JEs_Upload"/>
      <sheetName val="76145_JEs"/>
      <sheetName val="73502_Detail"/>
      <sheetName val="Fuel_Cost"/>
    </sheetNames>
    <sheetDataSet>
      <sheetData sheetId="0">
        <row r="3">
          <cell r="A3" t="str">
            <v>Yida Compound</v>
          </cell>
        </row>
        <row r="4">
          <cell r="A4" t="str">
            <v>Yida Nutrition</v>
          </cell>
        </row>
        <row r="5">
          <cell r="A5" t="str">
            <v>Yida Ministry</v>
          </cell>
        </row>
        <row r="6">
          <cell r="A6" t="str">
            <v>WFP Yida</v>
          </cell>
        </row>
        <row r="7">
          <cell r="A7" t="str">
            <v>Yida WASH</v>
          </cell>
        </row>
        <row r="8">
          <cell r="A8" t="str">
            <v>Yida WASH Drill</v>
          </cell>
        </row>
        <row r="9">
          <cell r="A9" t="str">
            <v>Ajuong Nutrition</v>
          </cell>
        </row>
      </sheetData>
      <sheetData sheetId="1">
        <row r="5">
          <cell r="C5">
            <v>80</v>
          </cell>
        </row>
      </sheetData>
      <sheetData sheetId="2">
        <row r="5">
          <cell r="C5">
            <v>20</v>
          </cell>
        </row>
      </sheetData>
      <sheetData sheetId="3">
        <row r="9">
          <cell r="C9">
            <v>1.85</v>
          </cell>
        </row>
      </sheetData>
      <sheetData sheetId="4"/>
      <sheetData sheetId="5"/>
      <sheetData sheetId="6"/>
      <sheetData sheetId="7"/>
      <sheetData sheetId="8"/>
      <sheetData sheetId="9"/>
      <sheetData sheetId="10"/>
      <sheetData sheetId="11"/>
      <sheetData sheetId="12"/>
      <sheetData sheetId="13"/>
      <sheetData sheetId="14"/>
      <sheetData sheetId="15">
        <row r="4">
          <cell r="A4" t="str">
            <v>Date:12th February, 2016</v>
          </cell>
        </row>
      </sheetData>
      <sheetData sheetId="16">
        <row r="3">
          <cell r="A3" t="str">
            <v>Yida Compound</v>
          </cell>
        </row>
      </sheetData>
      <sheetData sheetId="17" refreshError="1"/>
      <sheetData sheetId="18">
        <row r="9">
          <cell r="C9">
            <v>1.85</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
      <sheetName val="PR Tracker COPY"/>
      <sheetName val="RFQ"/>
      <sheetName val="QA"/>
      <sheetName val="PO"/>
      <sheetName val="PO Terms"/>
      <sheetName val="GRN"/>
      <sheetName val="CDF"/>
      <sheetName val="PCard"/>
      <sheetName val="CA"/>
      <sheetName val="Check Request"/>
      <sheetName val="VBTD"/>
      <sheetName val="GL Codes Cat"/>
      <sheetName val="GL Codes Num"/>
      <sheetName val="Setup"/>
      <sheetName val="WTR"/>
      <sheetName val="Master_Procurement Finance Temp"/>
    </sheetNames>
    <sheetDataSet>
      <sheetData sheetId="0"/>
      <sheetData sheetId="1">
        <row r="1">
          <cell r="O1" t="str">
            <v>CTRY2024-PRXXX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ors"/>
      <sheetName val="Setup Sheet"/>
      <sheetName val="Purchase Request"/>
      <sheetName val="PR Tracker - COPY"/>
      <sheetName val="RFQ"/>
      <sheetName val="RFQ &gt;750m"/>
      <sheetName val="Quote Analysis"/>
      <sheetName val="Vietnam Approval Coversheet"/>
      <sheetName val="ATB"/>
      <sheetName val="Purchase Order"/>
      <sheetName val="PO Terms"/>
      <sheetName val="Object Account Codes"/>
    </sheetNames>
    <sheetDataSet>
      <sheetData sheetId="0"/>
      <sheetData sheetId="1">
        <row r="3">
          <cell r="B3" t="str">
            <v>Vietnam Office</v>
          </cell>
        </row>
        <row r="21">
          <cell r="B21" t="str">
            <v>VietnamProcurement@samaritan.org</v>
          </cell>
        </row>
        <row r="22">
          <cell r="B22"/>
        </row>
        <row r="32">
          <cell r="B32" t="str">
            <v>N</v>
          </cell>
        </row>
        <row r="43">
          <cell r="B43" t="str">
            <v>07263ADHQ</v>
          </cell>
        </row>
        <row r="44">
          <cell r="B44" t="str">
            <v>07035AESA</v>
          </cell>
        </row>
      </sheetData>
      <sheetData sheetId="2">
        <row r="4">
          <cell r="H4"/>
        </row>
        <row r="16">
          <cell r="O16"/>
        </row>
        <row r="29">
          <cell r="B29"/>
          <cell r="D29"/>
          <cell r="E29"/>
        </row>
        <row r="30">
          <cell r="B30"/>
          <cell r="D30"/>
          <cell r="E30"/>
        </row>
        <row r="31">
          <cell r="B31"/>
          <cell r="D31"/>
          <cell r="E31"/>
        </row>
        <row r="32">
          <cell r="B32"/>
          <cell r="D32"/>
          <cell r="E32"/>
        </row>
        <row r="33">
          <cell r="B33"/>
          <cell r="D33"/>
          <cell r="E33"/>
        </row>
        <row r="34">
          <cell r="B34"/>
          <cell r="D34"/>
          <cell r="E34"/>
        </row>
        <row r="35">
          <cell r="B35"/>
          <cell r="D35"/>
          <cell r="E35"/>
        </row>
        <row r="36">
          <cell r="B36"/>
          <cell r="D36"/>
          <cell r="E36"/>
        </row>
        <row r="37">
          <cell r="B37"/>
          <cell r="D37"/>
          <cell r="E37"/>
        </row>
        <row r="38">
          <cell r="B38"/>
          <cell r="D38"/>
          <cell r="E38"/>
        </row>
        <row r="39">
          <cell r="B39"/>
          <cell r="D39"/>
          <cell r="E39"/>
        </row>
        <row r="40">
          <cell r="B40"/>
          <cell r="D40"/>
          <cell r="E40"/>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peedkeys"/>
      <sheetName val="Sheet1"/>
      <sheetName val="REF - Codes"/>
      <sheetName val="4482_12"/>
      <sheetName val="4482_12_Budget_Narrative"/>
      <sheetName val="2084_11"/>
      <sheetName val="2084_12"/>
      <sheetName val="2084_12_Budget_Narrative"/>
      <sheetName val="399_11"/>
      <sheetName val="399_12"/>
      <sheetName val="399_12_Budget_Narrative"/>
      <sheetName val="Calculation_Combo"/>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ow r="1">
          <cell r="A1" t="str">
            <v>Nairobi 2011 2084 11</v>
          </cell>
        </row>
      </sheetData>
      <sheetData sheetId="21"/>
      <sheetData sheetId="22"/>
      <sheetData sheetId="23">
        <row r="1">
          <cell r="A1" t="str">
            <v>Nairobi 2011 399 11</v>
          </cell>
        </row>
      </sheetData>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C USD"/>
      <sheetName val="PC TRY"/>
      <sheetName val="PC Reconciliation"/>
      <sheetName val="CA DCP TRY"/>
      <sheetName val="DA JG TRY"/>
      <sheetName val="CA PW TRY"/>
      <sheetName val="CA USD"/>
      <sheetName val="CA TRY"/>
      <sheetName val="BANKUSD"/>
      <sheetName val="BANKTRY"/>
      <sheetName val="Request for Funds"/>
      <sheetName val="Codes"/>
      <sheetName val="Sheet3"/>
      <sheetName val="PC_USD"/>
      <sheetName val="PC_TRY"/>
      <sheetName val="PC_Reconciliation"/>
      <sheetName val="CA_DCP_TRY"/>
      <sheetName val="DA_JG_TRY"/>
      <sheetName val="CA_PW_TRY"/>
      <sheetName val="CA_USD"/>
      <sheetName val="CA_TRY"/>
      <sheetName val="Request_for_Funds"/>
      <sheetName val="PC_USD1"/>
      <sheetName val="PC_TRY1"/>
      <sheetName val="PC_Reconciliation1"/>
      <sheetName val="CA_DCP_TRY1"/>
      <sheetName val="DA_JG_TRY1"/>
      <sheetName val="CA_PW_TRY1"/>
      <sheetName val="CA_USD1"/>
      <sheetName val="CA_TRY1"/>
      <sheetName val="Request_for_Funds1"/>
      <sheetName val="PC_USD2"/>
      <sheetName val="PC_TRY2"/>
      <sheetName val="PC_Reconciliation2"/>
      <sheetName val="CA_DCP_TRY2"/>
      <sheetName val="DA_JG_TRY2"/>
      <sheetName val="CA_PW_TRY2"/>
      <sheetName val="CA_USD2"/>
      <sheetName val="CA_TRY2"/>
      <sheetName val="Request_for_Funds2"/>
      <sheetName val="PC_USD3"/>
      <sheetName val="PC_TRY3"/>
      <sheetName val="PC_Reconciliation3"/>
      <sheetName val="CA_DCP_TRY3"/>
      <sheetName val="DA_JG_TRY3"/>
      <sheetName val="CA_PW_TRY3"/>
      <sheetName val="CA_USD3"/>
      <sheetName val="CA_TRY3"/>
      <sheetName val="Request_for_Funds3"/>
      <sheetName val="PC_USD4"/>
      <sheetName val="PC_TRY4"/>
      <sheetName val="PC_Reconciliation4"/>
      <sheetName val="CA_DCP_TRY4"/>
      <sheetName val="DA_JG_TRY4"/>
      <sheetName val="CA_PW_TRY4"/>
      <sheetName val="CA_USD4"/>
      <sheetName val="CA_TRY4"/>
      <sheetName val="Request_for_Funds4"/>
      <sheetName val="PC_USD5"/>
      <sheetName val="PC_TRY5"/>
      <sheetName val="PC_Reconciliation5"/>
      <sheetName val="CA_DCP_TRY5"/>
      <sheetName val="DA_JG_TRY5"/>
      <sheetName val="CA_PW_TRY5"/>
      <sheetName val="CA_USD5"/>
      <sheetName val="CA_TRY5"/>
      <sheetName val="Request_for_Funds5"/>
      <sheetName val="PC_USD6"/>
      <sheetName val="PC_TRY6"/>
      <sheetName val="PC_Reconciliation6"/>
      <sheetName val="CA_DCP_TRY6"/>
      <sheetName val="DA_JG_TRY6"/>
      <sheetName val="CA_PW_TRY6"/>
      <sheetName val="CA_USD6"/>
      <sheetName val="CA_TRY6"/>
      <sheetName val="Request_for_Funds6"/>
      <sheetName val="PC_USD7"/>
      <sheetName val="PC_TRY7"/>
      <sheetName val="PC_Reconciliation7"/>
      <sheetName val="CA_DCP_TRY7"/>
      <sheetName val="DA_JG_TRY7"/>
      <sheetName val="CA_PW_TRY7"/>
      <sheetName val="CA_USD7"/>
      <sheetName val="CA_TRY7"/>
      <sheetName val="Request_for_Funds7"/>
      <sheetName val="2084 11"/>
      <sheetName val="399 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G/L Account</v>
          </cell>
          <cell r="C2" t="str">
            <v>P100</v>
          </cell>
          <cell r="E2" t="str">
            <v>05446AAHQ</v>
          </cell>
          <cell r="H2" t="str">
            <v>100</v>
          </cell>
          <cell r="J2" t="str">
            <v>130110</v>
          </cell>
          <cell r="L2">
            <v>133837</v>
          </cell>
        </row>
        <row r="3">
          <cell r="A3" t="str">
            <v>Bank Account</v>
          </cell>
          <cell r="C3" t="str">
            <v>P200</v>
          </cell>
          <cell r="E3" t="str">
            <v>General</v>
          </cell>
          <cell r="H3" t="str">
            <v>101</v>
          </cell>
          <cell r="J3" t="str">
            <v>110000</v>
          </cell>
          <cell r="L3">
            <v>134239</v>
          </cell>
        </row>
        <row r="4">
          <cell r="C4" t="str">
            <v>130001</v>
          </cell>
          <cell r="E4">
            <v>0</v>
          </cell>
          <cell r="H4" t="str">
            <v>102</v>
          </cell>
          <cell r="J4" t="str">
            <v>101000</v>
          </cell>
          <cell r="L4">
            <v>0</v>
          </cell>
        </row>
        <row r="5">
          <cell r="C5" t="str">
            <v>130310</v>
          </cell>
          <cell r="E5">
            <v>0</v>
          </cell>
          <cell r="H5" t="str">
            <v>103</v>
          </cell>
          <cell r="J5" t="str">
            <v>104000</v>
          </cell>
          <cell r="L5">
            <v>0</v>
          </cell>
        </row>
        <row r="6">
          <cell r="C6" t="str">
            <v>130350</v>
          </cell>
          <cell r="E6">
            <v>0</v>
          </cell>
          <cell r="H6" t="str">
            <v>104</v>
          </cell>
          <cell r="J6" t="str">
            <v>104180</v>
          </cell>
          <cell r="L6">
            <v>0</v>
          </cell>
        </row>
        <row r="7">
          <cell r="C7" t="str">
            <v>130420</v>
          </cell>
          <cell r="E7">
            <v>0</v>
          </cell>
          <cell r="H7" t="str">
            <v>105</v>
          </cell>
          <cell r="J7" t="str">
            <v>105010</v>
          </cell>
          <cell r="L7">
            <v>0</v>
          </cell>
        </row>
        <row r="8">
          <cell r="C8" t="str">
            <v>131001</v>
          </cell>
          <cell r="E8">
            <v>0</v>
          </cell>
          <cell r="H8" t="str">
            <v>106</v>
          </cell>
          <cell r="J8" t="str">
            <v>122000</v>
          </cell>
          <cell r="L8">
            <v>0</v>
          </cell>
        </row>
        <row r="9">
          <cell r="C9" t="str">
            <v>131002</v>
          </cell>
          <cell r="E9">
            <v>0</v>
          </cell>
          <cell r="H9" t="str">
            <v>129</v>
          </cell>
          <cell r="J9" t="str">
            <v>122160</v>
          </cell>
          <cell r="L9">
            <v>0</v>
          </cell>
        </row>
        <row r="10">
          <cell r="C10" t="str">
            <v>135100</v>
          </cell>
          <cell r="E10">
            <v>0</v>
          </cell>
          <cell r="H10" t="str">
            <v>131</v>
          </cell>
          <cell r="J10" t="str">
            <v>132000</v>
          </cell>
          <cell r="L10">
            <v>0</v>
          </cell>
        </row>
        <row r="11">
          <cell r="C11" t="str">
            <v>210200</v>
          </cell>
          <cell r="E11">
            <v>0</v>
          </cell>
          <cell r="H11" t="str">
            <v>132</v>
          </cell>
          <cell r="J11" t="str">
            <v>102000</v>
          </cell>
          <cell r="L11">
            <v>0</v>
          </cell>
        </row>
        <row r="12">
          <cell r="C12" t="str">
            <v>291000</v>
          </cell>
          <cell r="E12">
            <v>0</v>
          </cell>
          <cell r="H12" t="str">
            <v>133</v>
          </cell>
          <cell r="J12" t="str">
            <v>102150</v>
          </cell>
          <cell r="L12">
            <v>0</v>
          </cell>
        </row>
        <row r="13">
          <cell r="C13" t="str">
            <v>292000</v>
          </cell>
          <cell r="E13">
            <v>0</v>
          </cell>
          <cell r="H13" t="str">
            <v>134</v>
          </cell>
          <cell r="J13" t="str">
            <v>102160</v>
          </cell>
          <cell r="L13">
            <v>0</v>
          </cell>
        </row>
        <row r="14">
          <cell r="C14" t="str">
            <v>410150</v>
          </cell>
          <cell r="E14">
            <v>0</v>
          </cell>
          <cell r="H14" t="str">
            <v>135</v>
          </cell>
          <cell r="J14" t="str">
            <v>114000</v>
          </cell>
          <cell r="L14">
            <v>0</v>
          </cell>
        </row>
        <row r="15">
          <cell r="C15" t="str">
            <v>410160</v>
          </cell>
          <cell r="E15">
            <v>0</v>
          </cell>
          <cell r="H15" t="str">
            <v>136</v>
          </cell>
          <cell r="J15" t="str">
            <v>119010</v>
          </cell>
          <cell r="L15">
            <v>0</v>
          </cell>
        </row>
        <row r="16">
          <cell r="C16" t="str">
            <v>410180</v>
          </cell>
          <cell r="E16">
            <v>0</v>
          </cell>
          <cell r="H16" t="str">
            <v>139</v>
          </cell>
          <cell r="L16">
            <v>0</v>
          </cell>
        </row>
        <row r="17">
          <cell r="C17" t="str">
            <v>430100</v>
          </cell>
          <cell r="E17">
            <v>0</v>
          </cell>
          <cell r="H17" t="str">
            <v>151</v>
          </cell>
          <cell r="L17">
            <v>0</v>
          </cell>
        </row>
        <row r="18">
          <cell r="C18" t="str">
            <v>450200</v>
          </cell>
          <cell r="E18">
            <v>0</v>
          </cell>
          <cell r="H18" t="str">
            <v>152</v>
          </cell>
          <cell r="L18">
            <v>0</v>
          </cell>
        </row>
        <row r="19">
          <cell r="C19" t="str">
            <v>610010</v>
          </cell>
          <cell r="E19">
            <v>0</v>
          </cell>
          <cell r="H19" t="str">
            <v>161</v>
          </cell>
          <cell r="L19">
            <v>0</v>
          </cell>
        </row>
        <row r="20">
          <cell r="C20" t="str">
            <v>610400</v>
          </cell>
          <cell r="E20">
            <v>0</v>
          </cell>
          <cell r="H20" t="str">
            <v>171</v>
          </cell>
          <cell r="L20">
            <v>0</v>
          </cell>
        </row>
        <row r="21">
          <cell r="C21" t="str">
            <v>613500</v>
          </cell>
          <cell r="E21">
            <v>0</v>
          </cell>
          <cell r="H21" t="str">
            <v>181</v>
          </cell>
          <cell r="L21">
            <v>0</v>
          </cell>
        </row>
        <row r="22">
          <cell r="C22" t="str">
            <v>615000</v>
          </cell>
          <cell r="E22">
            <v>0</v>
          </cell>
          <cell r="H22" t="str">
            <v>182</v>
          </cell>
          <cell r="L22">
            <v>0</v>
          </cell>
        </row>
        <row r="23">
          <cell r="C23" t="str">
            <v>615300</v>
          </cell>
          <cell r="E23">
            <v>0</v>
          </cell>
          <cell r="H23" t="str">
            <v>183</v>
          </cell>
          <cell r="L23">
            <v>0</v>
          </cell>
        </row>
        <row r="24">
          <cell r="C24" t="str">
            <v>615500</v>
          </cell>
          <cell r="E24">
            <v>0</v>
          </cell>
          <cell r="H24" t="str">
            <v>184</v>
          </cell>
          <cell r="L24">
            <v>0</v>
          </cell>
        </row>
        <row r="25">
          <cell r="C25" t="str">
            <v>620000</v>
          </cell>
          <cell r="E25">
            <v>0</v>
          </cell>
          <cell r="H25" t="str">
            <v>201</v>
          </cell>
          <cell r="L25">
            <v>0</v>
          </cell>
        </row>
        <row r="26">
          <cell r="C26" t="str">
            <v>620050</v>
          </cell>
          <cell r="E26">
            <v>0</v>
          </cell>
          <cell r="H26" t="str">
            <v>202</v>
          </cell>
          <cell r="L26">
            <v>0</v>
          </cell>
        </row>
        <row r="27">
          <cell r="C27" t="str">
            <v>620100</v>
          </cell>
          <cell r="E27">
            <v>0</v>
          </cell>
          <cell r="H27" t="str">
            <v>203</v>
          </cell>
        </row>
        <row r="28">
          <cell r="C28" t="str">
            <v>625000</v>
          </cell>
          <cell r="E28">
            <v>0</v>
          </cell>
          <cell r="H28" t="str">
            <v>221</v>
          </cell>
        </row>
        <row r="29">
          <cell r="C29" t="str">
            <v>625100</v>
          </cell>
          <cell r="E29">
            <v>0</v>
          </cell>
          <cell r="H29" t="str">
            <v>235</v>
          </cell>
        </row>
        <row r="30">
          <cell r="C30" t="str">
            <v>626000</v>
          </cell>
          <cell r="H30" t="str">
            <v>250</v>
          </cell>
        </row>
        <row r="31">
          <cell r="C31" t="str">
            <v>626500</v>
          </cell>
        </row>
        <row r="32">
          <cell r="C32" t="str">
            <v>626550</v>
          </cell>
        </row>
        <row r="33">
          <cell r="C33" t="str">
            <v>626570</v>
          </cell>
        </row>
        <row r="34">
          <cell r="C34" t="str">
            <v>630000</v>
          </cell>
        </row>
        <row r="35">
          <cell r="C35" t="str">
            <v>630050</v>
          </cell>
        </row>
        <row r="36">
          <cell r="C36" t="str">
            <v>630100</v>
          </cell>
        </row>
        <row r="37">
          <cell r="C37" t="str">
            <v>632000</v>
          </cell>
        </row>
        <row r="38">
          <cell r="C38" t="str">
            <v>633000</v>
          </cell>
        </row>
        <row r="39">
          <cell r="C39" t="str">
            <v>635000</v>
          </cell>
        </row>
        <row r="40">
          <cell r="C40" t="str">
            <v>635100</v>
          </cell>
        </row>
        <row r="41">
          <cell r="C41" t="str">
            <v>635120</v>
          </cell>
        </row>
        <row r="42">
          <cell r="C42" t="str">
            <v>635130</v>
          </cell>
        </row>
        <row r="43">
          <cell r="C43" t="str">
            <v>635140</v>
          </cell>
        </row>
        <row r="44">
          <cell r="C44" t="str">
            <v>635150</v>
          </cell>
        </row>
        <row r="45">
          <cell r="C45" t="str">
            <v>635200</v>
          </cell>
        </row>
        <row r="46">
          <cell r="C46" t="str">
            <v>635250</v>
          </cell>
        </row>
        <row r="47">
          <cell r="C47" t="str">
            <v>635300</v>
          </cell>
        </row>
        <row r="48">
          <cell r="C48" t="str">
            <v>635350</v>
          </cell>
        </row>
        <row r="49">
          <cell r="C49" t="str">
            <v>635400</v>
          </cell>
        </row>
        <row r="50">
          <cell r="C50" t="str">
            <v>640000</v>
          </cell>
        </row>
        <row r="51">
          <cell r="C51" t="str">
            <v>640500</v>
          </cell>
        </row>
        <row r="52">
          <cell r="C52" t="str">
            <v>641000</v>
          </cell>
        </row>
        <row r="53">
          <cell r="C53" t="str">
            <v>645000</v>
          </cell>
        </row>
        <row r="54">
          <cell r="C54" t="str">
            <v>645100</v>
          </cell>
        </row>
        <row r="55">
          <cell r="C55" t="str">
            <v>645200</v>
          </cell>
        </row>
        <row r="56">
          <cell r="C56" t="str">
            <v>650000</v>
          </cell>
        </row>
        <row r="57">
          <cell r="C57" t="str">
            <v>650100</v>
          </cell>
        </row>
        <row r="58">
          <cell r="C58" t="str">
            <v>650500</v>
          </cell>
        </row>
        <row r="59">
          <cell r="C59" t="str">
            <v>651000</v>
          </cell>
        </row>
        <row r="60">
          <cell r="C60" t="str">
            <v>651500</v>
          </cell>
        </row>
        <row r="61">
          <cell r="C61" t="str">
            <v>651600</v>
          </cell>
        </row>
        <row r="62">
          <cell r="C62" t="str">
            <v>651650</v>
          </cell>
        </row>
        <row r="63">
          <cell r="C63" t="str">
            <v>651700</v>
          </cell>
        </row>
        <row r="64">
          <cell r="C64" t="str">
            <v>720510</v>
          </cell>
        </row>
        <row r="65">
          <cell r="C65" t="str">
            <v>720520</v>
          </cell>
        </row>
        <row r="66">
          <cell r="C66" t="str">
            <v>720530</v>
          </cell>
        </row>
        <row r="67">
          <cell r="C67" t="str">
            <v>720540</v>
          </cell>
        </row>
        <row r="68">
          <cell r="C68" t="str">
            <v>720550</v>
          </cell>
        </row>
        <row r="69">
          <cell r="C69" t="str">
            <v>720800</v>
          </cell>
        </row>
        <row r="70">
          <cell r="C70" t="str">
            <v>721000</v>
          </cell>
        </row>
        <row r="71">
          <cell r="C71" t="str">
            <v>721010</v>
          </cell>
        </row>
        <row r="72">
          <cell r="C72" t="str">
            <v>721020</v>
          </cell>
        </row>
        <row r="73">
          <cell r="C73" t="str">
            <v>721030</v>
          </cell>
        </row>
        <row r="74">
          <cell r="C74" t="str">
            <v>721040</v>
          </cell>
        </row>
        <row r="75">
          <cell r="C75" t="str">
            <v>721050</v>
          </cell>
        </row>
        <row r="76">
          <cell r="C76" t="str">
            <v>721060</v>
          </cell>
        </row>
        <row r="77">
          <cell r="C77" t="str">
            <v>721070</v>
          </cell>
        </row>
        <row r="78">
          <cell r="C78" t="str">
            <v>721080</v>
          </cell>
        </row>
        <row r="79">
          <cell r="C79" t="str">
            <v>721090</v>
          </cell>
        </row>
        <row r="80">
          <cell r="C80" t="str">
            <v>721100</v>
          </cell>
        </row>
        <row r="81">
          <cell r="C81" t="str">
            <v>721110</v>
          </cell>
        </row>
        <row r="82">
          <cell r="C82" t="str">
            <v>721120</v>
          </cell>
        </row>
        <row r="83">
          <cell r="C83" t="str">
            <v>721500</v>
          </cell>
        </row>
        <row r="84">
          <cell r="C84" t="str">
            <v>725110</v>
          </cell>
        </row>
        <row r="85">
          <cell r="C85" t="str">
            <v>725120</v>
          </cell>
        </row>
        <row r="86">
          <cell r="C86" t="str">
            <v>725130</v>
          </cell>
        </row>
        <row r="87">
          <cell r="C87" t="str">
            <v>725150</v>
          </cell>
        </row>
        <row r="88">
          <cell r="C88" t="str">
            <v>725800</v>
          </cell>
        </row>
        <row r="89">
          <cell r="C89" t="str">
            <v>726000</v>
          </cell>
        </row>
        <row r="90">
          <cell r="C90" t="str">
            <v>726010</v>
          </cell>
        </row>
        <row r="91">
          <cell r="C91" t="str">
            <v>726020</v>
          </cell>
        </row>
        <row r="92">
          <cell r="C92" t="str">
            <v>730100</v>
          </cell>
        </row>
        <row r="93">
          <cell r="C93" t="str">
            <v>730200</v>
          </cell>
        </row>
        <row r="94">
          <cell r="C94" t="str">
            <v>730225</v>
          </cell>
        </row>
        <row r="95">
          <cell r="C95" t="str">
            <v>730230</v>
          </cell>
        </row>
        <row r="96">
          <cell r="C96" t="str">
            <v>730240</v>
          </cell>
        </row>
        <row r="97">
          <cell r="C97" t="str">
            <v>730300</v>
          </cell>
        </row>
        <row r="98">
          <cell r="C98" t="str">
            <v>730400</v>
          </cell>
        </row>
        <row r="99">
          <cell r="C99" t="str">
            <v>730420</v>
          </cell>
        </row>
        <row r="100">
          <cell r="C100" t="str">
            <v>730440</v>
          </cell>
        </row>
        <row r="101">
          <cell r="C101" t="str">
            <v>730500</v>
          </cell>
        </row>
        <row r="102">
          <cell r="C102" t="str">
            <v>730550</v>
          </cell>
        </row>
        <row r="103">
          <cell r="C103" t="str">
            <v>730600</v>
          </cell>
        </row>
        <row r="104">
          <cell r="C104" t="str">
            <v>731200</v>
          </cell>
        </row>
        <row r="105">
          <cell r="C105" t="str">
            <v>731400</v>
          </cell>
        </row>
        <row r="106">
          <cell r="C106" t="str">
            <v>735020</v>
          </cell>
        </row>
        <row r="107">
          <cell r="C107" t="str">
            <v>735030</v>
          </cell>
        </row>
        <row r="108">
          <cell r="C108" t="str">
            <v>735040</v>
          </cell>
        </row>
        <row r="109">
          <cell r="C109" t="str">
            <v>735090</v>
          </cell>
        </row>
        <row r="110">
          <cell r="C110" t="str">
            <v>735220</v>
          </cell>
        </row>
        <row r="111">
          <cell r="C111" t="str">
            <v>735240</v>
          </cell>
        </row>
        <row r="112">
          <cell r="C112" t="str">
            <v>735260</v>
          </cell>
        </row>
        <row r="113">
          <cell r="C113" t="str">
            <v>735280</v>
          </cell>
        </row>
        <row r="114">
          <cell r="C114" t="str">
            <v>735300</v>
          </cell>
        </row>
        <row r="115">
          <cell r="C115" t="str">
            <v>735320</v>
          </cell>
        </row>
        <row r="116">
          <cell r="C116" t="str">
            <v>735330</v>
          </cell>
        </row>
        <row r="117">
          <cell r="C117" t="str">
            <v>735340</v>
          </cell>
        </row>
        <row r="118">
          <cell r="C118" t="str">
            <v>735350</v>
          </cell>
        </row>
        <row r="119">
          <cell r="C119" t="str">
            <v>735360</v>
          </cell>
        </row>
        <row r="120">
          <cell r="C120" t="str">
            <v>736100</v>
          </cell>
        </row>
        <row r="121">
          <cell r="C121" t="str">
            <v>736150</v>
          </cell>
        </row>
        <row r="122">
          <cell r="C122" t="str">
            <v>736200</v>
          </cell>
        </row>
        <row r="123">
          <cell r="C123" t="str">
            <v>736250</v>
          </cell>
        </row>
        <row r="124">
          <cell r="C124" t="str">
            <v>736300</v>
          </cell>
        </row>
        <row r="125">
          <cell r="C125" t="str">
            <v>736350</v>
          </cell>
        </row>
        <row r="126">
          <cell r="C126" t="str">
            <v>736360</v>
          </cell>
        </row>
        <row r="127">
          <cell r="C127" t="str">
            <v>736400</v>
          </cell>
        </row>
        <row r="128">
          <cell r="C128" t="str">
            <v>736450</v>
          </cell>
        </row>
        <row r="129">
          <cell r="C129" t="str">
            <v>736500</v>
          </cell>
        </row>
        <row r="130">
          <cell r="C130" t="str">
            <v>736550</v>
          </cell>
        </row>
        <row r="131">
          <cell r="C131" t="str">
            <v>737100</v>
          </cell>
        </row>
        <row r="132">
          <cell r="C132" t="str">
            <v>737150</v>
          </cell>
        </row>
        <row r="133">
          <cell r="C133" t="str">
            <v>737200</v>
          </cell>
        </row>
        <row r="134">
          <cell r="C134" t="str">
            <v>737300</v>
          </cell>
        </row>
        <row r="135">
          <cell r="C135" t="str">
            <v>737400</v>
          </cell>
        </row>
        <row r="136">
          <cell r="C136" t="str">
            <v>737500</v>
          </cell>
        </row>
        <row r="137">
          <cell r="C137" t="str">
            <v>737600</v>
          </cell>
        </row>
        <row r="138">
          <cell r="C138" t="str">
            <v>737800</v>
          </cell>
        </row>
        <row r="139">
          <cell r="C139" t="str">
            <v>741100</v>
          </cell>
        </row>
        <row r="140">
          <cell r="C140" t="str">
            <v>741300</v>
          </cell>
        </row>
        <row r="141">
          <cell r="C141" t="str">
            <v>741400</v>
          </cell>
        </row>
        <row r="142">
          <cell r="C142" t="str">
            <v>741500</v>
          </cell>
        </row>
        <row r="143">
          <cell r="C143" t="str">
            <v>741600</v>
          </cell>
        </row>
        <row r="144">
          <cell r="C144" t="str">
            <v>743100</v>
          </cell>
        </row>
        <row r="145">
          <cell r="C145" t="str">
            <v>743200</v>
          </cell>
        </row>
        <row r="146">
          <cell r="C146" t="str">
            <v>745100</v>
          </cell>
        </row>
        <row r="147">
          <cell r="C147" t="str">
            <v>745200</v>
          </cell>
        </row>
        <row r="148">
          <cell r="C148" t="str">
            <v>745300</v>
          </cell>
        </row>
        <row r="149">
          <cell r="C149" t="str">
            <v>745400</v>
          </cell>
        </row>
        <row r="150">
          <cell r="C150" t="str">
            <v>745500</v>
          </cell>
        </row>
        <row r="151">
          <cell r="C151" t="str">
            <v>745600</v>
          </cell>
        </row>
        <row r="152">
          <cell r="C152" t="str">
            <v>746100</v>
          </cell>
        </row>
        <row r="153">
          <cell r="C153" t="str">
            <v>746200</v>
          </cell>
        </row>
        <row r="154">
          <cell r="C154" t="str">
            <v>750200</v>
          </cell>
        </row>
        <row r="155">
          <cell r="C155" t="str">
            <v>750300</v>
          </cell>
        </row>
        <row r="156">
          <cell r="C156" t="str">
            <v>750400</v>
          </cell>
        </row>
        <row r="157">
          <cell r="C157" t="str">
            <v>750600</v>
          </cell>
        </row>
        <row r="158">
          <cell r="C158" t="str">
            <v>760100</v>
          </cell>
        </row>
        <row r="159">
          <cell r="C159" t="str">
            <v>760200</v>
          </cell>
        </row>
        <row r="160">
          <cell r="C160" t="str">
            <v>760300</v>
          </cell>
        </row>
        <row r="161">
          <cell r="C161" t="str">
            <v>760400</v>
          </cell>
        </row>
        <row r="162">
          <cell r="C162" t="str">
            <v>761200</v>
          </cell>
        </row>
        <row r="163">
          <cell r="C163" t="str">
            <v>761400</v>
          </cell>
        </row>
        <row r="164">
          <cell r="C164" t="str">
            <v>761500</v>
          </cell>
        </row>
        <row r="165">
          <cell r="C165" t="str">
            <v>761700</v>
          </cell>
        </row>
        <row r="166">
          <cell r="C166" t="str">
            <v>762100</v>
          </cell>
        </row>
        <row r="167">
          <cell r="C167" t="str">
            <v>762150</v>
          </cell>
        </row>
        <row r="168">
          <cell r="C168" t="str">
            <v>762200</v>
          </cell>
        </row>
        <row r="169">
          <cell r="C169" t="str">
            <v>762250</v>
          </cell>
        </row>
        <row r="170">
          <cell r="C170" t="str">
            <v>762300</v>
          </cell>
        </row>
        <row r="171">
          <cell r="C171" t="str">
            <v>762350</v>
          </cell>
        </row>
        <row r="172">
          <cell r="C172" t="str">
            <v>762400</v>
          </cell>
        </row>
        <row r="173">
          <cell r="C173" t="str">
            <v>762450</v>
          </cell>
        </row>
        <row r="174">
          <cell r="C174" t="str">
            <v>762500</v>
          </cell>
        </row>
        <row r="175">
          <cell r="C175" t="str">
            <v>763500</v>
          </cell>
        </row>
        <row r="176">
          <cell r="C176" t="str">
            <v>765000</v>
          </cell>
        </row>
        <row r="177">
          <cell r="C177" t="str">
            <v>766000</v>
          </cell>
        </row>
        <row r="178">
          <cell r="C178" t="str">
            <v>766100</v>
          </cell>
        </row>
        <row r="179">
          <cell r="C179" t="str">
            <v>766200</v>
          </cell>
        </row>
        <row r="180">
          <cell r="C180" t="str">
            <v>770100</v>
          </cell>
        </row>
        <row r="181">
          <cell r="C181" t="str">
            <v>770200</v>
          </cell>
        </row>
        <row r="182">
          <cell r="C182" t="str">
            <v>770300</v>
          </cell>
        </row>
        <row r="183">
          <cell r="C183" t="str">
            <v>780200</v>
          </cell>
        </row>
        <row r="184">
          <cell r="C184" t="str">
            <v>780350</v>
          </cell>
        </row>
        <row r="185">
          <cell r="C185" t="str">
            <v>780500</v>
          </cell>
        </row>
        <row r="186">
          <cell r="C186" t="str">
            <v>780550</v>
          </cell>
        </row>
        <row r="187">
          <cell r="C187" t="str">
            <v>780600</v>
          </cell>
        </row>
        <row r="188">
          <cell r="C188" t="str">
            <v>780650</v>
          </cell>
        </row>
        <row r="189">
          <cell r="C189" t="str">
            <v>851000</v>
          </cell>
        </row>
        <row r="190">
          <cell r="C190" t="str">
            <v>852000</v>
          </cell>
        </row>
        <row r="191">
          <cell r="C191" t="str">
            <v>853000</v>
          </cell>
        </row>
        <row r="192">
          <cell r="C192" t="str">
            <v>854000</v>
          </cell>
        </row>
        <row r="193">
          <cell r="C193" t="str">
            <v>855000</v>
          </cell>
        </row>
        <row r="194">
          <cell r="C194" t="str">
            <v>980000</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Approval Sheet"/>
      <sheetName val="Range Page"/>
      <sheetName val="Core Budget"/>
      <sheetName val="Country Budget x 6"/>
      <sheetName val="Donor Summary Budget"/>
      <sheetName val="Donor Crosswalk"/>
      <sheetName val="OH Calculation"/>
      <sheetName val="Match Requirement"/>
      <sheetName val="Advance Payment Calculator"/>
      <sheetName val="Internal Budget Analysis"/>
      <sheetName val="Sheet1"/>
      <sheetName val="Sheet2"/>
      <sheetName val="Sheet3"/>
      <sheetName val="3385LB"/>
      <sheetName val="IRC SUMMARY"/>
      <sheetName val="Proposal_Approval_Sheet"/>
      <sheetName val="Range_Page"/>
      <sheetName val="Core_Budget"/>
      <sheetName val="Country_Budget_x_6"/>
      <sheetName val="Donor_Summary_Budget"/>
      <sheetName val="Donor_Crosswalk"/>
      <sheetName val="OH_Calculation"/>
      <sheetName val="Match_Requirement"/>
      <sheetName val="Advance_Payment_Calculator"/>
      <sheetName val="Internal_Budget_Analysis"/>
      <sheetName val="IRC_SUMMARY"/>
      <sheetName val="AdminNames"/>
      <sheetName val="Signature_sheet"/>
      <sheetName val="Baseline_Calc"/>
      <sheetName val="DropDown"/>
      <sheetName val="Summary_Pact"/>
      <sheetName val="Definitions"/>
      <sheetName val="Backend_serv"/>
      <sheetName val="Detail_Pact"/>
      <sheetName val="Backend_drugs"/>
      <sheetName val="COMMITMENT_TO_BVA"/>
      <sheetName val="ALL_ACTUALS"/>
      <sheetName val="ex-rate"/>
      <sheetName val="Refs"/>
      <sheetName val="Budget__by_Objective"/>
      <sheetName val="Back_end"/>
      <sheetName val="Facilities"/>
      <sheetName val="lists"/>
      <sheetName val="Share_cost_allocation_sheet"/>
      <sheetName val="Summary"/>
      <sheetName val="Dashboard_detailed"/>
      <sheetName val="SDAs_impact_datasources"/>
      <sheetName val="Proposal_Approval_Sheet1"/>
      <sheetName val="Range_Page1"/>
      <sheetName val="Core_Budget1"/>
      <sheetName val="Country_Budget_x_61"/>
      <sheetName val="Donor_Summary_Budget1"/>
      <sheetName val="Donor_Crosswalk1"/>
      <sheetName val="OH_Calculation1"/>
      <sheetName val="Match_Requirement1"/>
      <sheetName val="Advance_Payment_Calculator1"/>
      <sheetName val="Internal_Budget_Analysis1"/>
      <sheetName val="IRC_SUMMARY1"/>
      <sheetName val="Proposal_Approval_Sheet2"/>
      <sheetName val="Range_Page2"/>
      <sheetName val="Core_Budget2"/>
      <sheetName val="Country_Budget_x_62"/>
      <sheetName val="Donor_Summary_Budget2"/>
      <sheetName val="Donor_Crosswalk2"/>
      <sheetName val="OH_Calculation2"/>
      <sheetName val="Match_Requirement2"/>
      <sheetName val="Advance_Payment_Calculator2"/>
      <sheetName val="Internal_Budget_Analysis2"/>
      <sheetName val="IRC_SUMMARY2"/>
      <sheetName val="Proposal_Approval_Sheet3"/>
      <sheetName val="Range_Page3"/>
      <sheetName val="Core_Budget3"/>
      <sheetName val="Country_Budget_x_63"/>
      <sheetName val="Donor_Summary_Budget3"/>
      <sheetName val="Donor_Crosswalk3"/>
      <sheetName val="OH_Calculation3"/>
      <sheetName val="Match_Requirement3"/>
      <sheetName val="Advance_Payment_Calculator3"/>
      <sheetName val="Internal_Budget_Analysis3"/>
      <sheetName val="IRC_SUMMARY3"/>
      <sheetName val="Proposal_Approval_Sheet4"/>
      <sheetName val="Range_Page4"/>
      <sheetName val="Core_Budget4"/>
      <sheetName val="Country_Budget_x_64"/>
      <sheetName val="Donor_Summary_Budget4"/>
      <sheetName val="Donor_Crosswalk4"/>
      <sheetName val="OH_Calculation4"/>
      <sheetName val="Match_Requirement4"/>
      <sheetName val="Advance_Payment_Calculator4"/>
      <sheetName val="Internal_Budget_Analysis4"/>
      <sheetName val="IRC_SUMMARY4"/>
      <sheetName val="Proposal_Approval_Sheet5"/>
      <sheetName val="Range_Page5"/>
      <sheetName val="Core_Budget5"/>
      <sheetName val="Country_Budget_x_65"/>
      <sheetName val="Donor_Summary_Budget5"/>
      <sheetName val="Donor_Crosswalk5"/>
      <sheetName val="OH_Calculation5"/>
      <sheetName val="Match_Requirement5"/>
      <sheetName val="Advance_Payment_Calculator5"/>
      <sheetName val="Internal_Budget_Analysis5"/>
      <sheetName val="IRC_SUMMARY5"/>
      <sheetName val="Parameters"/>
      <sheetName val="Backend serv"/>
      <sheetName val="Instructions in English"/>
      <sheetName val="Instructions in Vietnamese"/>
      <sheetName val="Template LCY"/>
      <sheetName val="Template USD"/>
      <sheetName val="Example"/>
      <sheetName val="Codes"/>
      <sheetName val="GL Codes"/>
      <sheetName val="Cash Account Employee number"/>
      <sheetName val="Proposal_Approval_Sheet6"/>
      <sheetName val="Range_Page6"/>
      <sheetName val="Core_Budget6"/>
      <sheetName val="Country_Budget_x_66"/>
      <sheetName val="Donor_Summary_Budget6"/>
      <sheetName val="Donor_Crosswalk6"/>
      <sheetName val="OH_Calculation6"/>
      <sheetName val="Match_Requirement6"/>
      <sheetName val="Advance_Payment_Calculator6"/>
      <sheetName val="Internal_Budget_Analysis6"/>
      <sheetName val="IRC_SUMMARY6"/>
      <sheetName val="Backend_serv1"/>
      <sheetName val="Proposal_Approval_Sheet7"/>
      <sheetName val="Range_Page7"/>
      <sheetName val="Core_Budget7"/>
      <sheetName val="Country_Budget_x_67"/>
      <sheetName val="Donor_Summary_Budget7"/>
      <sheetName val="Donor_Crosswalk7"/>
      <sheetName val="OH_Calculation7"/>
      <sheetName val="Match_Requirement7"/>
      <sheetName val="Advance_Payment_Calculator7"/>
      <sheetName val="Internal_Budget_Analysis7"/>
      <sheetName val="IRC_SUMMARY7"/>
      <sheetName val="Backend_serv2"/>
      <sheetName val="Proposal_Approval_Sheet8"/>
      <sheetName val="Range_Page8"/>
      <sheetName val="Core_Budget8"/>
      <sheetName val="Country_Budget_x_68"/>
      <sheetName val="Donor_Summary_Budget8"/>
      <sheetName val="Donor_Crosswalk8"/>
      <sheetName val="OH_Calculation8"/>
      <sheetName val="Match_Requirement8"/>
      <sheetName val="Advance_Payment_Calculator8"/>
      <sheetName val="Internal_Budget_Analysis8"/>
      <sheetName val="IRC_SUMMARY8"/>
      <sheetName val="Backend_serv3"/>
      <sheetName val="Instructions_in_English"/>
      <sheetName val="Instructions_in_Vietnamese"/>
      <sheetName val="Template_LCY"/>
      <sheetName val="Template_USD"/>
      <sheetName val="GL_Codes"/>
      <sheetName val="Cash_Account_Employee_number"/>
      <sheetName val="Proposal_Approval_Sheet9"/>
      <sheetName val="Range_Page9"/>
      <sheetName val="Core_Budget9"/>
      <sheetName val="Country_Budget_x_69"/>
      <sheetName val="Donor_Summary_Budget9"/>
      <sheetName val="Donor_Crosswalk9"/>
      <sheetName val="OH_Calculation9"/>
      <sheetName val="Match_Requirement9"/>
      <sheetName val="Advance_Payment_Calculator9"/>
      <sheetName val="Internal_Budget_Analysis9"/>
      <sheetName val="IRC_SUMMARY9"/>
      <sheetName val="Backend_serv4"/>
      <sheetName val="Instructions_in_English1"/>
      <sheetName val="Instructions_in_Vietnamese1"/>
      <sheetName val="Template_LCY1"/>
      <sheetName val="Template_USD1"/>
      <sheetName val="GL_Codes1"/>
      <sheetName val="Cash_Account_Employee_number1"/>
      <sheetName val="Proposal_Approval_Sheet10"/>
      <sheetName val="Range_Page10"/>
      <sheetName val="Core_Budget10"/>
      <sheetName val="Country_Budget_x_610"/>
      <sheetName val="Donor_Summary_Budget10"/>
      <sheetName val="Donor_Crosswalk10"/>
      <sheetName val="OH_Calculation10"/>
      <sheetName val="Match_Requirement10"/>
      <sheetName val="Advance_Payment_Calculator10"/>
      <sheetName val="Internal_Budget_Analysis10"/>
      <sheetName val="IRC_SUMMARY10"/>
      <sheetName val="Backend_serv5"/>
      <sheetName val="Instructions_in_English2"/>
      <sheetName val="Instructions_in_Vietnamese2"/>
      <sheetName val="Template_LCY2"/>
      <sheetName val="Template_USD2"/>
      <sheetName val="GL_Codes2"/>
      <sheetName val="Cash_Account_Employee_number2"/>
      <sheetName val="Proposal_Approval_Sheet11"/>
      <sheetName val="Range_Page11"/>
      <sheetName val="Core_Budget11"/>
      <sheetName val="Country_Budget_x_611"/>
      <sheetName val="Donor_Summary_Budget11"/>
      <sheetName val="Donor_Crosswalk11"/>
      <sheetName val="OH_Calculation11"/>
      <sheetName val="Match_Requirement11"/>
      <sheetName val="Advance_Payment_Calculator11"/>
      <sheetName val="Internal_Budget_Analysis11"/>
      <sheetName val="IRC_SUMMARY11"/>
      <sheetName val="Backend_serv6"/>
      <sheetName val="Instructions_in_English3"/>
      <sheetName val="Instructions_in_Vietnamese3"/>
      <sheetName val="Template_LCY3"/>
      <sheetName val="Template_USD3"/>
      <sheetName val="GL_Codes3"/>
      <sheetName val="Cash_Account_Employee_number3"/>
    </sheetNames>
    <sheetDataSet>
      <sheetData sheetId="0">
        <row r="19">
          <cell r="A19">
            <v>1.6120000000000001</v>
          </cell>
        </row>
      </sheetData>
      <sheetData sheetId="1">
        <row r="19">
          <cell r="A19">
            <v>1.6120000000000001</v>
          </cell>
        </row>
        <row r="20">
          <cell r="A20">
            <v>0.04</v>
          </cell>
        </row>
        <row r="21">
          <cell r="A21">
            <v>0.12</v>
          </cell>
        </row>
      </sheetData>
      <sheetData sheetId="2">
        <row r="19">
          <cell r="A19">
            <v>1.6120000000000001</v>
          </cell>
        </row>
      </sheetData>
      <sheetData sheetId="3">
        <row r="19">
          <cell r="A19">
            <v>1.6120000000000001</v>
          </cell>
        </row>
        <row r="503">
          <cell r="E503">
            <v>0.78</v>
          </cell>
        </row>
      </sheetData>
      <sheetData sheetId="4"/>
      <sheetData sheetId="5"/>
      <sheetData sheetId="6"/>
      <sheetData sheetId="7"/>
      <sheetData sheetId="8"/>
      <sheetData sheetId="9"/>
      <sheetData sheetId="10">
        <row r="19">
          <cell r="A19" t="str">
            <v>C)  An Employee ID is required on all transactions that use Account No. 131001, 131002, 135400, or 135410.</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9">
          <cell r="A19" t="str">
            <v>C)  An Employee ID is required on all transactions that use Account No. 131001, 131002, 135400, or 135410.</v>
          </cell>
        </row>
      </sheetData>
      <sheetData sheetId="105"/>
      <sheetData sheetId="106"/>
      <sheetData sheetId="107"/>
      <sheetData sheetId="108"/>
      <sheetData sheetId="109"/>
      <sheetData sheetId="110"/>
      <sheetData sheetId="111"/>
      <sheetData sheetId="112"/>
      <sheetData sheetId="113">
        <row r="19">
          <cell r="A19">
            <v>1.6120000000000001</v>
          </cell>
        </row>
      </sheetData>
      <sheetData sheetId="114"/>
      <sheetData sheetId="115">
        <row r="19">
          <cell r="A19">
            <v>1.6120000000000001</v>
          </cell>
        </row>
      </sheetData>
      <sheetData sheetId="116"/>
      <sheetData sheetId="117"/>
      <sheetData sheetId="118"/>
      <sheetData sheetId="119"/>
      <sheetData sheetId="120"/>
      <sheetData sheetId="121"/>
      <sheetData sheetId="122"/>
      <sheetData sheetId="123"/>
      <sheetData sheetId="124"/>
      <sheetData sheetId="125">
        <row r="19">
          <cell r="A19">
            <v>1.6120000000000001</v>
          </cell>
        </row>
      </sheetData>
      <sheetData sheetId="126"/>
      <sheetData sheetId="127">
        <row r="19">
          <cell r="A19">
            <v>1.6120000000000001</v>
          </cell>
        </row>
      </sheetData>
      <sheetData sheetId="128"/>
      <sheetData sheetId="129"/>
      <sheetData sheetId="130"/>
      <sheetData sheetId="131"/>
      <sheetData sheetId="132"/>
      <sheetData sheetId="133"/>
      <sheetData sheetId="134"/>
      <sheetData sheetId="135"/>
      <sheetData sheetId="136"/>
      <sheetData sheetId="137">
        <row r="19">
          <cell r="A19">
            <v>1.6120000000000001</v>
          </cell>
        </row>
      </sheetData>
      <sheetData sheetId="138"/>
      <sheetData sheetId="139">
        <row r="19">
          <cell r="A19">
            <v>1.6120000000000001</v>
          </cell>
        </row>
      </sheetData>
      <sheetData sheetId="140"/>
      <sheetData sheetId="141"/>
      <sheetData sheetId="142"/>
      <sheetData sheetId="143"/>
      <sheetData sheetId="144"/>
      <sheetData sheetId="145"/>
      <sheetData sheetId="146"/>
      <sheetData sheetId="147"/>
      <sheetData sheetId="148">
        <row r="19">
          <cell r="A19" t="str">
            <v>C)  An Employee ID is required on all transactions that use Account No. 131001, 131002, 135400, or 135410.</v>
          </cell>
        </row>
      </sheetData>
      <sheetData sheetId="149"/>
      <sheetData sheetId="150"/>
      <sheetData sheetId="151"/>
      <sheetData sheetId="152"/>
      <sheetData sheetId="153"/>
      <sheetData sheetId="154"/>
      <sheetData sheetId="155">
        <row r="19">
          <cell r="A19">
            <v>1.6120000000000001</v>
          </cell>
        </row>
      </sheetData>
      <sheetData sheetId="156"/>
      <sheetData sheetId="157">
        <row r="19">
          <cell r="A19">
            <v>1.6120000000000001</v>
          </cell>
        </row>
      </sheetData>
      <sheetData sheetId="158"/>
      <sheetData sheetId="159"/>
      <sheetData sheetId="160"/>
      <sheetData sheetId="161"/>
      <sheetData sheetId="162"/>
      <sheetData sheetId="163"/>
      <sheetData sheetId="164"/>
      <sheetData sheetId="165"/>
      <sheetData sheetId="166">
        <row r="19">
          <cell r="A19" t="str">
            <v>C)  An Employee ID is required on all transactions that use Account No. 131001, 131002, 135400, or 135410.</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Page"/>
      <sheetName val="Detailed Budget"/>
      <sheetName val="Summary Budget"/>
      <sheetName val="Country Budget x 6"/>
      <sheetName val="Range_Page"/>
      <sheetName val="Detailed_Budget"/>
      <sheetName val="Summary_Budget"/>
      <sheetName val="Range_Page1"/>
      <sheetName val="Detailed_Budget1"/>
      <sheetName val="Summary_Budget1"/>
      <sheetName val="Country_Budget_x_6"/>
      <sheetName val="Range_Page2"/>
      <sheetName val="Detailed_Budget2"/>
      <sheetName val="Summary_Budget2"/>
      <sheetName val="Country_Budget_x_61"/>
      <sheetName val="Range_Page3"/>
      <sheetName val="Detailed_Budget3"/>
      <sheetName val="Summary_Budget3"/>
      <sheetName val="Country_Budget_x_62"/>
      <sheetName val="Range_Page4"/>
      <sheetName val="Detailed_Budget4"/>
      <sheetName val="Summary_Budget4"/>
      <sheetName val="Country_Budget_x_63"/>
      <sheetName val="Range_Page5"/>
      <sheetName val="Detailed_Budget5"/>
      <sheetName val="Summary_Budget5"/>
      <sheetName val="Country_Budget_x_64"/>
      <sheetName val="Range_Page6"/>
      <sheetName val="Detailed_Budget6"/>
      <sheetName val="Summary_Budget6"/>
      <sheetName val="Country_Budget_x_65"/>
      <sheetName val="Codes"/>
    </sheetNames>
    <sheetDataSet>
      <sheetData sheetId="0">
        <row r="4">
          <cell r="A4">
            <v>1.05</v>
          </cell>
        </row>
        <row r="5">
          <cell r="A5">
            <v>1.1025</v>
          </cell>
        </row>
        <row r="6">
          <cell r="A6">
            <v>1.1576250000000001</v>
          </cell>
        </row>
        <row r="7">
          <cell r="A7">
            <v>1.2155062500000002</v>
          </cell>
        </row>
        <row r="9">
          <cell r="A9">
            <v>1.05</v>
          </cell>
        </row>
        <row r="10">
          <cell r="A10">
            <v>1.1025</v>
          </cell>
        </row>
        <row r="11">
          <cell r="A11">
            <v>1.1576250000000001</v>
          </cell>
        </row>
        <row r="12">
          <cell r="A12">
            <v>1.2155062500000002</v>
          </cell>
        </row>
      </sheetData>
      <sheetData sheetId="1"/>
      <sheetData sheetId="2"/>
      <sheetData sheetId="3" refreshError="1"/>
      <sheetData sheetId="4">
        <row r="4">
          <cell r="A4">
            <v>1.05</v>
          </cell>
        </row>
      </sheetData>
      <sheetData sheetId="5">
        <row r="4">
          <cell r="A4">
            <v>1.05</v>
          </cell>
        </row>
      </sheetData>
      <sheetData sheetId="6">
        <row r="4">
          <cell r="A4">
            <v>1.05</v>
          </cell>
        </row>
      </sheetData>
      <sheetData sheetId="7">
        <row r="4">
          <cell r="A4">
            <v>1.05</v>
          </cell>
        </row>
      </sheetData>
      <sheetData sheetId="8"/>
      <sheetData sheetId="9"/>
      <sheetData sheetId="10"/>
      <sheetData sheetId="11">
        <row r="4">
          <cell r="A4">
            <v>1.05</v>
          </cell>
        </row>
      </sheetData>
      <sheetData sheetId="12"/>
      <sheetData sheetId="13"/>
      <sheetData sheetId="14"/>
      <sheetData sheetId="15">
        <row r="4">
          <cell r="A4">
            <v>1.05</v>
          </cell>
        </row>
      </sheetData>
      <sheetData sheetId="16"/>
      <sheetData sheetId="17"/>
      <sheetData sheetId="18"/>
      <sheetData sheetId="19">
        <row r="4">
          <cell r="A4">
            <v>1.05</v>
          </cell>
        </row>
      </sheetData>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 val="Purchase_Request_Tracker"/>
      <sheetName val="Request_for_Quote"/>
      <sheetName val="Quote_Analysis"/>
      <sheetName val="Purchase_Order"/>
      <sheetName val="Object_Codes"/>
      <sheetName val="Procurement_Tracker_8_28_15"/>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Terms (2)"/>
      <sheetName val="MASTER DATA"/>
      <sheetName val="Setup Sheet"/>
      <sheetName val="Language"/>
      <sheetName val="GL Codes"/>
      <sheetName val="Purchase Request"/>
      <sheetName val="RFQ (LOGS)"/>
      <sheetName val="Quote Analysis"/>
      <sheetName val="GRN"/>
      <sheetName val="PO"/>
      <sheetName val="Waybill"/>
      <sheetName val="PR24xx,xx Yakhtul Pipe Network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 val="Staff_Costs"/>
      <sheetName val="Budget_LTSH"/>
      <sheetName val="Staff_Costs1"/>
      <sheetName val="Budget_LTSH1"/>
      <sheetName val="Range_Page"/>
      <sheetName val="Detailed_Budget"/>
      <sheetName val="Staff_Costs2"/>
      <sheetName val="Budget_LTSH2"/>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 sheetId="5">
        <row r="40">
          <cell r="E40">
            <v>8040</v>
          </cell>
        </row>
      </sheetData>
      <sheetData sheetId="6"/>
      <sheetData sheetId="7">
        <row r="40">
          <cell r="E40">
            <v>8040</v>
          </cell>
        </row>
      </sheetData>
      <sheetData sheetId="8"/>
      <sheetData sheetId="9"/>
      <sheetData sheetId="10"/>
      <sheetData sheetId="11">
        <row r="40">
          <cell r="E40">
            <v>8040</v>
          </cell>
        </row>
      </sheetData>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PR"/>
      <sheetName val="RFQ"/>
      <sheetName val="QA"/>
      <sheetName val="PC"/>
      <sheetName val="ATB"/>
      <sheetName val="PO"/>
      <sheetName val="WB"/>
      <sheetName val="GRN"/>
      <sheetName val="FAs"/>
      <sheetName val="Checklist"/>
      <sheetName val="CDF"/>
      <sheetName val="CR"/>
      <sheetName val="PCard XXXX"/>
      <sheetName val="CA"/>
      <sheetName val="Check"/>
      <sheetName val="WTR"/>
      <sheetName val="VBTD"/>
      <sheetName val="GL Codes"/>
      <sheetName val="Funds"/>
      <sheetName val="Setup"/>
      <sheetName val="Langu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5">
          <cell r="B35" t="str">
            <v>Samaritan's Purse Warehouse</v>
          </cell>
        </row>
      </sheetData>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box.com/s/h5d0pf44ttnzalgr1vym239kpqxvrgoo" TargetMode="External"/><Relationship Id="rId1" Type="http://schemas.openxmlformats.org/officeDocument/2006/relationships/hyperlink" Target="https://sp.box.com/s/h5d0pf44ttnzalgr1vym239kpqxvrgo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D83"/>
  <sheetViews>
    <sheetView tabSelected="1" view="pageBreakPreview" zoomScale="85" zoomScaleNormal="85" zoomScaleSheetLayoutView="85" workbookViewId="0">
      <selection activeCell="O69" sqref="O69"/>
    </sheetView>
  </sheetViews>
  <sheetFormatPr defaultRowHeight="14.4" x14ac:dyDescent="0.3"/>
  <cols>
    <col min="1" max="1" width="4.5546875" style="107" customWidth="1"/>
  </cols>
  <sheetData>
    <row r="1" spans="1:3" ht="17.399999999999999" x14ac:dyDescent="0.35">
      <c r="A1" s="130" t="s">
        <v>379</v>
      </c>
    </row>
    <row r="2" spans="1:3" x14ac:dyDescent="0.3">
      <c r="A2" s="102"/>
    </row>
    <row r="3" spans="1:3" x14ac:dyDescent="0.3">
      <c r="A3" s="102" t="s">
        <v>339</v>
      </c>
    </row>
    <row r="4" spans="1:3" x14ac:dyDescent="0.3">
      <c r="A4" s="122" t="s">
        <v>338</v>
      </c>
    </row>
    <row r="5" spans="1:3" x14ac:dyDescent="0.3">
      <c r="A5" s="102" t="s">
        <v>340</v>
      </c>
    </row>
    <row r="6" spans="1:3" x14ac:dyDescent="0.3">
      <c r="A6" s="102"/>
    </row>
    <row r="7" spans="1:3" s="102" customFormat="1" x14ac:dyDescent="0.3">
      <c r="A7" s="126" t="s">
        <v>341</v>
      </c>
    </row>
    <row r="8" spans="1:3" x14ac:dyDescent="0.3">
      <c r="A8" t="s">
        <v>275</v>
      </c>
    </row>
    <row r="10" spans="1:3" x14ac:dyDescent="0.3">
      <c r="A10" s="113" t="s">
        <v>333</v>
      </c>
      <c r="B10" s="102" t="s">
        <v>357</v>
      </c>
    </row>
    <row r="11" spans="1:3" x14ac:dyDescent="0.3">
      <c r="B11" t="s">
        <v>276</v>
      </c>
    </row>
    <row r="12" spans="1:3" x14ac:dyDescent="0.3">
      <c r="A12" s="113">
        <v>1</v>
      </c>
      <c r="B12" s="102" t="s">
        <v>331</v>
      </c>
    </row>
    <row r="13" spans="1:3" x14ac:dyDescent="0.3">
      <c r="B13" s="123" t="s">
        <v>372</v>
      </c>
    </row>
    <row r="14" spans="1:3" x14ac:dyDescent="0.3">
      <c r="B14" t="s">
        <v>373</v>
      </c>
    </row>
    <row r="15" spans="1:3" x14ac:dyDescent="0.3">
      <c r="B15" s="124" t="s">
        <v>374</v>
      </c>
    </row>
    <row r="16" spans="1:3" x14ac:dyDescent="0.3">
      <c r="B16" s="152" t="s">
        <v>465</v>
      </c>
      <c r="C16" s="125"/>
    </row>
    <row r="17" spans="1:3" x14ac:dyDescent="0.3">
      <c r="A17" s="113">
        <v>2</v>
      </c>
      <c r="B17" s="126" t="s">
        <v>332</v>
      </c>
      <c r="C17" s="125"/>
    </row>
    <row r="18" spans="1:3" x14ac:dyDescent="0.3">
      <c r="B18" s="153" t="s">
        <v>372</v>
      </c>
      <c r="C18" s="125"/>
    </row>
    <row r="19" spans="1:3" x14ac:dyDescent="0.3">
      <c r="B19" s="125" t="s">
        <v>363</v>
      </c>
      <c r="C19" s="125"/>
    </row>
    <row r="20" spans="1:3" x14ac:dyDescent="0.3">
      <c r="B20" s="154" t="s">
        <v>374</v>
      </c>
      <c r="C20" s="125"/>
    </row>
    <row r="21" spans="1:3" x14ac:dyDescent="0.3">
      <c r="B21" s="152" t="s">
        <v>465</v>
      </c>
      <c r="C21" s="125"/>
    </row>
    <row r="22" spans="1:3" x14ac:dyDescent="0.3">
      <c r="A22" s="128" t="s">
        <v>350</v>
      </c>
      <c r="B22" s="102" t="s">
        <v>375</v>
      </c>
    </row>
    <row r="23" spans="1:3" x14ac:dyDescent="0.3">
      <c r="A23" s="113"/>
      <c r="B23" t="s">
        <v>376</v>
      </c>
    </row>
    <row r="24" spans="1:3" x14ac:dyDescent="0.3">
      <c r="A24" s="113"/>
    </row>
    <row r="25" spans="1:3" x14ac:dyDescent="0.3">
      <c r="A25" s="113" t="s">
        <v>334</v>
      </c>
      <c r="B25" s="102" t="s">
        <v>358</v>
      </c>
    </row>
    <row r="26" spans="1:3" x14ac:dyDescent="0.3">
      <c r="B26" t="s">
        <v>277</v>
      </c>
    </row>
    <row r="27" spans="1:3" x14ac:dyDescent="0.3">
      <c r="A27" s="113">
        <v>1</v>
      </c>
      <c r="B27" s="102" t="s">
        <v>290</v>
      </c>
      <c r="C27" s="102"/>
    </row>
    <row r="28" spans="1:3" x14ac:dyDescent="0.3">
      <c r="A28" s="113">
        <v>2</v>
      </c>
      <c r="B28" s="102" t="s">
        <v>291</v>
      </c>
      <c r="C28" s="102"/>
    </row>
    <row r="29" spans="1:3" x14ac:dyDescent="0.3">
      <c r="A29" s="113">
        <v>3</v>
      </c>
      <c r="B29" s="102" t="s">
        <v>292</v>
      </c>
      <c r="C29" s="102"/>
    </row>
    <row r="30" spans="1:3" x14ac:dyDescent="0.3">
      <c r="B30" t="s">
        <v>278</v>
      </c>
    </row>
    <row r="31" spans="1:3" x14ac:dyDescent="0.3">
      <c r="B31" t="s">
        <v>279</v>
      </c>
    </row>
    <row r="32" spans="1:3" x14ac:dyDescent="0.3">
      <c r="B32" t="s">
        <v>280</v>
      </c>
    </row>
    <row r="34" spans="1:4" x14ac:dyDescent="0.3">
      <c r="A34" s="113" t="s">
        <v>335</v>
      </c>
      <c r="B34" s="102" t="s">
        <v>359</v>
      </c>
    </row>
    <row r="35" spans="1:4" x14ac:dyDescent="0.3">
      <c r="B35" t="s">
        <v>281</v>
      </c>
    </row>
    <row r="36" spans="1:4" x14ac:dyDescent="0.3">
      <c r="B36" s="102" t="s">
        <v>287</v>
      </c>
      <c r="C36" s="102"/>
      <c r="D36" s="102"/>
    </row>
    <row r="37" spans="1:4" x14ac:dyDescent="0.3">
      <c r="A37" s="151">
        <v>1</v>
      </c>
      <c r="B37" s="102" t="s">
        <v>328</v>
      </c>
      <c r="C37" s="102"/>
      <c r="D37" s="102"/>
    </row>
    <row r="38" spans="1:4" x14ac:dyDescent="0.3">
      <c r="A38" s="151">
        <v>2</v>
      </c>
      <c r="B38" s="102" t="s">
        <v>288</v>
      </c>
      <c r="C38" s="102"/>
      <c r="D38" s="102"/>
    </row>
    <row r="39" spans="1:4" x14ac:dyDescent="0.3">
      <c r="A39" s="151">
        <v>3</v>
      </c>
      <c r="B39" s="102" t="s">
        <v>329</v>
      </c>
      <c r="C39" s="102"/>
      <c r="D39" s="102"/>
    </row>
    <row r="40" spans="1:4" x14ac:dyDescent="0.3">
      <c r="A40" s="151">
        <v>4</v>
      </c>
      <c r="B40" s="102" t="s">
        <v>381</v>
      </c>
      <c r="C40" s="102"/>
      <c r="D40" s="102"/>
    </row>
    <row r="41" spans="1:4" x14ac:dyDescent="0.3">
      <c r="A41" s="151">
        <v>5</v>
      </c>
      <c r="B41" s="102" t="s">
        <v>289</v>
      </c>
      <c r="C41" s="102"/>
      <c r="D41" s="102"/>
    </row>
    <row r="42" spans="1:4" x14ac:dyDescent="0.3">
      <c r="B42" t="s">
        <v>282</v>
      </c>
    </row>
    <row r="43" spans="1:4" x14ac:dyDescent="0.3">
      <c r="B43" t="s">
        <v>330</v>
      </c>
    </row>
    <row r="44" spans="1:4" x14ac:dyDescent="0.3">
      <c r="B44" s="122" t="s">
        <v>337</v>
      </c>
    </row>
    <row r="45" spans="1:4" x14ac:dyDescent="0.3">
      <c r="B45" t="s">
        <v>283</v>
      </c>
    </row>
    <row r="46" spans="1:4" x14ac:dyDescent="0.3">
      <c r="B46" t="s">
        <v>380</v>
      </c>
    </row>
    <row r="47" spans="1:4" x14ac:dyDescent="0.3">
      <c r="B47" t="s">
        <v>284</v>
      </c>
    </row>
    <row r="49" spans="1:2" x14ac:dyDescent="0.3">
      <c r="A49" s="113" t="s">
        <v>336</v>
      </c>
      <c r="B49" s="102" t="s">
        <v>360</v>
      </c>
    </row>
    <row r="50" spans="1:2" x14ac:dyDescent="0.3">
      <c r="B50" t="s">
        <v>285</v>
      </c>
    </row>
    <row r="52" spans="1:2" x14ac:dyDescent="0.3">
      <c r="A52" s="128" t="s">
        <v>350</v>
      </c>
      <c r="B52" s="129" t="s">
        <v>377</v>
      </c>
    </row>
    <row r="53" spans="1:2" x14ac:dyDescent="0.3">
      <c r="B53" s="127" t="s">
        <v>378</v>
      </c>
    </row>
    <row r="54" spans="1:2" x14ac:dyDescent="0.3">
      <c r="B54" s="103"/>
    </row>
    <row r="55" spans="1:2" s="102" customFormat="1" x14ac:dyDescent="0.3">
      <c r="A55" s="128" t="s">
        <v>350</v>
      </c>
      <c r="B55" s="103" t="s">
        <v>344</v>
      </c>
    </row>
    <row r="56" spans="1:2" s="102" customFormat="1" x14ac:dyDescent="0.3">
      <c r="A56" s="113"/>
      <c r="B56" s="103" t="s">
        <v>347</v>
      </c>
    </row>
    <row r="57" spans="1:2" s="102" customFormat="1" x14ac:dyDescent="0.3">
      <c r="A57" s="113"/>
      <c r="B57" s="103" t="s">
        <v>348</v>
      </c>
    </row>
    <row r="58" spans="1:2" x14ac:dyDescent="0.3">
      <c r="B58" s="25" t="s">
        <v>342</v>
      </c>
    </row>
    <row r="59" spans="1:2" x14ac:dyDescent="0.3">
      <c r="B59" s="25" t="s">
        <v>343</v>
      </c>
    </row>
    <row r="60" spans="1:2" x14ac:dyDescent="0.3">
      <c r="B60" s="25" t="s">
        <v>349</v>
      </c>
    </row>
    <row r="61" spans="1:2" x14ac:dyDescent="0.3">
      <c r="B61" s="25"/>
    </row>
    <row r="62" spans="1:2" x14ac:dyDescent="0.3">
      <c r="A62" s="128" t="s">
        <v>350</v>
      </c>
      <c r="B62" s="103" t="s">
        <v>346</v>
      </c>
    </row>
    <row r="63" spans="1:2" x14ac:dyDescent="0.3">
      <c r="B63" s="103" t="s">
        <v>351</v>
      </c>
    </row>
    <row r="64" spans="1:2" x14ac:dyDescent="0.3">
      <c r="B64" s="25" t="s">
        <v>345</v>
      </c>
    </row>
    <row r="65" spans="1:2" x14ac:dyDescent="0.3">
      <c r="B65" s="25" t="s">
        <v>352</v>
      </c>
    </row>
    <row r="66" spans="1:2" x14ac:dyDescent="0.3">
      <c r="B66" s="25"/>
    </row>
    <row r="67" spans="1:2" x14ac:dyDescent="0.3">
      <c r="A67" s="126" t="s">
        <v>367</v>
      </c>
      <c r="B67" s="103"/>
    </row>
    <row r="68" spans="1:2" x14ac:dyDescent="0.3">
      <c r="A68" s="126" t="s">
        <v>368</v>
      </c>
      <c r="B68" s="103"/>
    </row>
    <row r="69" spans="1:2" x14ac:dyDescent="0.3">
      <c r="A69" s="126" t="s">
        <v>369</v>
      </c>
      <c r="B69" s="103"/>
    </row>
    <row r="70" spans="1:2" x14ac:dyDescent="0.3">
      <c r="A70" s="126" t="s">
        <v>370</v>
      </c>
      <c r="B70" s="103"/>
    </row>
    <row r="71" spans="1:2" x14ac:dyDescent="0.3">
      <c r="A71" s="126" t="s">
        <v>371</v>
      </c>
      <c r="B71" s="103"/>
    </row>
    <row r="72" spans="1:2" x14ac:dyDescent="0.3">
      <c r="A72" s="25" t="s">
        <v>361</v>
      </c>
    </row>
    <row r="73" spans="1:2" x14ac:dyDescent="0.3">
      <c r="A73" s="25" t="s">
        <v>366</v>
      </c>
    </row>
    <row r="74" spans="1:2" x14ac:dyDescent="0.3">
      <c r="A74" s="125" t="s">
        <v>364</v>
      </c>
      <c r="B74" s="25"/>
    </row>
    <row r="75" spans="1:2" x14ac:dyDescent="0.3">
      <c r="A75" s="125" t="s">
        <v>365</v>
      </c>
      <c r="B75" s="25"/>
    </row>
    <row r="76" spans="1:2" x14ac:dyDescent="0.3">
      <c r="A76" s="125"/>
      <c r="B76" s="25"/>
    </row>
    <row r="77" spans="1:2" x14ac:dyDescent="0.3">
      <c r="A77" s="126" t="s">
        <v>362</v>
      </c>
    </row>
    <row r="78" spans="1:2" x14ac:dyDescent="0.3">
      <c r="A78" t="s">
        <v>286</v>
      </c>
    </row>
    <row r="79" spans="1:2" x14ac:dyDescent="0.3">
      <c r="A79"/>
    </row>
    <row r="80" spans="1:2" x14ac:dyDescent="0.3">
      <c r="A80" s="126" t="s">
        <v>353</v>
      </c>
    </row>
    <row r="81" spans="1:1" x14ac:dyDescent="0.3">
      <c r="A81" s="126" t="s">
        <v>354</v>
      </c>
    </row>
    <row r="82" spans="1:1" x14ac:dyDescent="0.3">
      <c r="A82" s="125" t="s">
        <v>355</v>
      </c>
    </row>
    <row r="83" spans="1:1" x14ac:dyDescent="0.3">
      <c r="A83" s="125" t="s">
        <v>356</v>
      </c>
    </row>
  </sheetData>
  <hyperlinks>
    <hyperlink ref="B16" r:id="rId1" xr:uid="{00000000-0004-0000-0300-000000000000}"/>
    <hyperlink ref="B21" r:id="rId2" xr:uid="{00000000-0004-0000-0300-000001000000}"/>
  </hyperlinks>
  <pageMargins left="0.70866141732283472" right="0.70866141732283472" top="0.74803149606299213" bottom="0.74803149606299213" header="0.31496062992125984" footer="0.31496062992125984"/>
  <pageSetup paperSize="9" scale="75" fitToHeight="5"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D103"/>
  <sheetViews>
    <sheetView zoomScale="70" zoomScaleNormal="70" workbookViewId="0">
      <selection activeCell="B105" sqref="B105"/>
    </sheetView>
  </sheetViews>
  <sheetFormatPr defaultColWidth="8.6640625" defaultRowHeight="18" x14ac:dyDescent="0.3"/>
  <cols>
    <col min="1" max="1" width="14.33203125" style="16" customWidth="1"/>
    <col min="2" max="2" width="71.109375" style="29" customWidth="1"/>
    <col min="3" max="3" width="18.88671875" style="16" customWidth="1"/>
    <col min="4" max="4" width="16.44140625" style="16" customWidth="1"/>
    <col min="5" max="16384" width="8.6640625" style="16"/>
  </cols>
  <sheetData>
    <row r="1" spans="1:4" x14ac:dyDescent="0.3">
      <c r="A1" s="297" t="s">
        <v>162</v>
      </c>
      <c r="B1" s="298"/>
      <c r="C1" s="298"/>
      <c r="D1" s="298"/>
    </row>
    <row r="2" spans="1:4" x14ac:dyDescent="0.3">
      <c r="A2" s="1" t="s">
        <v>0</v>
      </c>
      <c r="B2" s="1" t="s">
        <v>1</v>
      </c>
      <c r="C2" s="1" t="s">
        <v>2</v>
      </c>
      <c r="D2" s="1" t="s">
        <v>3</v>
      </c>
    </row>
    <row r="3" spans="1:4" x14ac:dyDescent="0.3">
      <c r="A3" s="4"/>
      <c r="B3" s="5" t="s">
        <v>49</v>
      </c>
      <c r="C3" s="6"/>
      <c r="D3" s="17"/>
    </row>
    <row r="4" spans="1:4" ht="36" x14ac:dyDescent="0.3">
      <c r="A4" s="60">
        <v>1</v>
      </c>
      <c r="B4" s="78" t="s">
        <v>50</v>
      </c>
      <c r="C4" s="11" t="s">
        <v>51</v>
      </c>
      <c r="D4" s="73">
        <v>0.63800000000000001</v>
      </c>
    </row>
    <row r="5" spans="1:4" x14ac:dyDescent="0.3">
      <c r="A5" s="61">
        <v>2</v>
      </c>
      <c r="B5" s="26" t="s">
        <v>52</v>
      </c>
      <c r="C5" s="8" t="s">
        <v>6</v>
      </c>
      <c r="D5" s="19">
        <v>27.35</v>
      </c>
    </row>
    <row r="6" spans="1:4" ht="36" x14ac:dyDescent="0.3">
      <c r="A6" s="61">
        <v>3</v>
      </c>
      <c r="B6" s="26" t="s">
        <v>53</v>
      </c>
      <c r="C6" s="8" t="s">
        <v>6</v>
      </c>
      <c r="D6" s="19">
        <v>2.41</v>
      </c>
    </row>
    <row r="7" spans="1:4" ht="36" x14ac:dyDescent="0.3">
      <c r="A7" s="61">
        <v>4</v>
      </c>
      <c r="B7" s="26" t="s">
        <v>54</v>
      </c>
      <c r="C7" s="8" t="s">
        <v>6</v>
      </c>
      <c r="D7" s="19">
        <v>4.9800000000000004</v>
      </c>
    </row>
    <row r="8" spans="1:4" ht="36" x14ac:dyDescent="0.3">
      <c r="A8" s="61">
        <v>5</v>
      </c>
      <c r="B8" s="26" t="s">
        <v>9</v>
      </c>
      <c r="C8" s="8" t="s">
        <v>10</v>
      </c>
      <c r="D8" s="19">
        <v>0.29699999999999999</v>
      </c>
    </row>
    <row r="9" spans="1:4" ht="36" x14ac:dyDescent="0.3">
      <c r="A9" s="61">
        <v>6</v>
      </c>
      <c r="B9" s="26" t="s">
        <v>55</v>
      </c>
      <c r="C9" s="8" t="s">
        <v>6</v>
      </c>
      <c r="D9" s="19">
        <v>0.16</v>
      </c>
    </row>
    <row r="10" spans="1:4" ht="36" x14ac:dyDescent="0.3">
      <c r="A10" s="61">
        <v>7</v>
      </c>
      <c r="B10" s="26" t="s">
        <v>56</v>
      </c>
      <c r="C10" s="8" t="s">
        <v>10</v>
      </c>
      <c r="D10" s="19">
        <v>2.9000000000000001E-2</v>
      </c>
    </row>
    <row r="11" spans="1:4" ht="36" x14ac:dyDescent="0.3">
      <c r="A11" s="61">
        <v>8</v>
      </c>
      <c r="B11" s="9" t="s">
        <v>57</v>
      </c>
      <c r="C11" s="8" t="s">
        <v>24</v>
      </c>
      <c r="D11" s="19">
        <v>2.8000000000000001E-2</v>
      </c>
    </row>
    <row r="12" spans="1:4" ht="36" x14ac:dyDescent="0.3">
      <c r="A12" s="61">
        <v>9</v>
      </c>
      <c r="B12" s="9" t="s">
        <v>58</v>
      </c>
      <c r="C12" s="8" t="s">
        <v>24</v>
      </c>
      <c r="D12" s="19">
        <v>0.437</v>
      </c>
    </row>
    <row r="13" spans="1:4" ht="36" x14ac:dyDescent="0.3">
      <c r="A13" s="61">
        <v>10</v>
      </c>
      <c r="B13" s="9" t="s">
        <v>59</v>
      </c>
      <c r="C13" s="8" t="s">
        <v>6</v>
      </c>
      <c r="D13" s="19">
        <v>3.82</v>
      </c>
    </row>
    <row r="14" spans="1:4" ht="36" x14ac:dyDescent="0.3">
      <c r="A14" s="61">
        <v>11</v>
      </c>
      <c r="B14" s="9" t="s">
        <v>60</v>
      </c>
      <c r="C14" s="8" t="s">
        <v>10</v>
      </c>
      <c r="D14" s="19">
        <v>0.29699999999999999</v>
      </c>
    </row>
    <row r="15" spans="1:4" ht="36" x14ac:dyDescent="0.3">
      <c r="A15" s="61">
        <v>12</v>
      </c>
      <c r="B15" s="9" t="s">
        <v>61</v>
      </c>
      <c r="C15" s="8" t="s">
        <v>24</v>
      </c>
      <c r="D15" s="19">
        <v>8.8999999999999996E-2</v>
      </c>
    </row>
    <row r="16" spans="1:4" ht="36" x14ac:dyDescent="0.3">
      <c r="A16" s="61">
        <v>13</v>
      </c>
      <c r="B16" s="9" t="s">
        <v>62</v>
      </c>
      <c r="C16" s="8" t="s">
        <v>24</v>
      </c>
      <c r="D16" s="19">
        <v>0.58399999999999996</v>
      </c>
    </row>
    <row r="17" spans="1:4" ht="36" x14ac:dyDescent="0.3">
      <c r="A17" s="61">
        <v>14</v>
      </c>
      <c r="B17" s="9" t="s">
        <v>63</v>
      </c>
      <c r="C17" s="8" t="s">
        <v>6</v>
      </c>
      <c r="D17" s="8">
        <v>18.54</v>
      </c>
    </row>
    <row r="18" spans="1:4" x14ac:dyDescent="0.3">
      <c r="A18" s="62">
        <v>15</v>
      </c>
      <c r="B18" s="13" t="s">
        <v>64</v>
      </c>
      <c r="C18" s="14" t="s">
        <v>65</v>
      </c>
      <c r="D18" s="14">
        <v>0.36099999999999999</v>
      </c>
    </row>
    <row r="19" spans="1:4" x14ac:dyDescent="0.3">
      <c r="A19" s="4"/>
      <c r="B19" s="5" t="s">
        <v>66</v>
      </c>
      <c r="C19" s="6"/>
      <c r="D19" s="17"/>
    </row>
    <row r="20" spans="1:4" x14ac:dyDescent="0.3">
      <c r="A20" s="4"/>
      <c r="B20" s="5" t="s">
        <v>67</v>
      </c>
      <c r="C20" s="6"/>
      <c r="D20" s="17"/>
    </row>
    <row r="21" spans="1:4" ht="36" x14ac:dyDescent="0.3">
      <c r="A21" s="63">
        <v>16</v>
      </c>
      <c r="B21" s="66" t="s">
        <v>68</v>
      </c>
      <c r="C21" s="67" t="s">
        <v>6</v>
      </c>
      <c r="D21" s="19">
        <v>1.61</v>
      </c>
    </row>
    <row r="22" spans="1:4" ht="36" x14ac:dyDescent="0.3">
      <c r="A22" s="64">
        <v>17</v>
      </c>
      <c r="B22" s="66" t="s">
        <v>56</v>
      </c>
      <c r="C22" s="67" t="s">
        <v>10</v>
      </c>
      <c r="D22" s="76">
        <v>0.28999999999999998</v>
      </c>
    </row>
    <row r="23" spans="1:4" ht="36" x14ac:dyDescent="0.3">
      <c r="A23" s="63">
        <v>18</v>
      </c>
      <c r="B23" s="66" t="s">
        <v>69</v>
      </c>
      <c r="C23" s="67" t="s">
        <v>24</v>
      </c>
      <c r="D23" s="67">
        <v>3.5999999999999997E-2</v>
      </c>
    </row>
    <row r="24" spans="1:4" ht="36" x14ac:dyDescent="0.3">
      <c r="A24" s="64">
        <v>19</v>
      </c>
      <c r="B24" s="66" t="s">
        <v>70</v>
      </c>
      <c r="C24" s="67" t="s">
        <v>24</v>
      </c>
      <c r="D24" s="67">
        <v>0.34699999999999998</v>
      </c>
    </row>
    <row r="25" spans="1:4" x14ac:dyDescent="0.3">
      <c r="A25" s="63">
        <v>20</v>
      </c>
      <c r="B25" s="66" t="s">
        <v>71</v>
      </c>
      <c r="C25" s="67" t="s">
        <v>22</v>
      </c>
      <c r="D25" s="67">
        <v>29.96</v>
      </c>
    </row>
    <row r="26" spans="1:4" ht="36" x14ac:dyDescent="0.3">
      <c r="A26" s="64">
        <v>21</v>
      </c>
      <c r="B26" s="66" t="s">
        <v>72</v>
      </c>
      <c r="C26" s="67" t="s">
        <v>22</v>
      </c>
      <c r="D26" s="67">
        <v>29.96</v>
      </c>
    </row>
    <row r="27" spans="1:4" x14ac:dyDescent="0.3">
      <c r="A27" s="4"/>
      <c r="B27" s="5" t="s">
        <v>73</v>
      </c>
      <c r="C27" s="6"/>
      <c r="D27" s="17"/>
    </row>
    <row r="28" spans="1:4" ht="36" x14ac:dyDescent="0.3">
      <c r="A28" s="60">
        <v>22</v>
      </c>
      <c r="B28" s="10" t="s">
        <v>74</v>
      </c>
      <c r="C28" s="11" t="s">
        <v>6</v>
      </c>
      <c r="D28" s="11">
        <v>7.82</v>
      </c>
    </row>
    <row r="29" spans="1:4" ht="36" x14ac:dyDescent="0.3">
      <c r="A29" s="61">
        <v>23</v>
      </c>
      <c r="B29" s="9" t="s">
        <v>75</v>
      </c>
      <c r="C29" s="8" t="s">
        <v>10</v>
      </c>
      <c r="D29" s="8">
        <v>0.98199999999999998</v>
      </c>
    </row>
    <row r="30" spans="1:4" ht="36" x14ac:dyDescent="0.3">
      <c r="A30" s="60">
        <v>24</v>
      </c>
      <c r="B30" s="9" t="s">
        <v>76</v>
      </c>
      <c r="C30" s="8" t="s">
        <v>24</v>
      </c>
      <c r="D30" s="8">
        <v>0.998</v>
      </c>
    </row>
    <row r="31" spans="1:4" x14ac:dyDescent="0.3">
      <c r="A31" s="61">
        <v>25</v>
      </c>
      <c r="B31" s="9" t="s">
        <v>77</v>
      </c>
      <c r="C31" s="8" t="s">
        <v>22</v>
      </c>
      <c r="D31" s="18">
        <v>98.19</v>
      </c>
    </row>
    <row r="32" spans="1:4" ht="36" x14ac:dyDescent="0.3">
      <c r="A32" s="60">
        <v>26</v>
      </c>
      <c r="B32" s="13" t="s">
        <v>78</v>
      </c>
      <c r="C32" s="14" t="s">
        <v>22</v>
      </c>
      <c r="D32" s="77">
        <v>98.19</v>
      </c>
    </row>
    <row r="33" spans="1:4" x14ac:dyDescent="0.3">
      <c r="A33" s="65"/>
      <c r="B33" s="5" t="s">
        <v>79</v>
      </c>
      <c r="C33" s="65"/>
      <c r="D33" s="65"/>
    </row>
    <row r="34" spans="1:4" ht="36" x14ac:dyDescent="0.3">
      <c r="A34" s="68">
        <v>27</v>
      </c>
      <c r="B34" s="66" t="s">
        <v>59</v>
      </c>
      <c r="C34" s="67" t="s">
        <v>6</v>
      </c>
      <c r="D34" s="67">
        <v>1.95</v>
      </c>
    </row>
    <row r="35" spans="1:4" ht="36" x14ac:dyDescent="0.3">
      <c r="A35" s="68">
        <v>28</v>
      </c>
      <c r="B35" s="66" t="s">
        <v>80</v>
      </c>
      <c r="C35" s="69" t="s">
        <v>10</v>
      </c>
      <c r="D35" s="67">
        <v>0.28100000000000003</v>
      </c>
    </row>
    <row r="36" spans="1:4" ht="36" x14ac:dyDescent="0.3">
      <c r="A36" s="68">
        <v>29</v>
      </c>
      <c r="B36" s="66" t="s">
        <v>81</v>
      </c>
      <c r="C36" s="69" t="s">
        <v>82</v>
      </c>
      <c r="D36" s="67">
        <v>7.8E-2</v>
      </c>
    </row>
    <row r="37" spans="1:4" ht="36" x14ac:dyDescent="0.3">
      <c r="A37" s="68">
        <v>30</v>
      </c>
      <c r="B37" s="66" t="s">
        <v>83</v>
      </c>
      <c r="C37" s="69" t="s">
        <v>82</v>
      </c>
      <c r="D37" s="67">
        <v>0.58299999999999996</v>
      </c>
    </row>
    <row r="38" spans="1:4" x14ac:dyDescent="0.3">
      <c r="A38" s="68">
        <v>31</v>
      </c>
      <c r="B38" s="66" t="s">
        <v>84</v>
      </c>
      <c r="C38" s="67" t="s">
        <v>22</v>
      </c>
      <c r="D38" s="67">
        <v>19.7</v>
      </c>
    </row>
    <row r="39" spans="1:4" ht="36" x14ac:dyDescent="0.3">
      <c r="A39" s="68">
        <v>32</v>
      </c>
      <c r="B39" s="66" t="s">
        <v>78</v>
      </c>
      <c r="C39" s="67" t="s">
        <v>22</v>
      </c>
      <c r="D39" s="67">
        <v>19.7</v>
      </c>
    </row>
    <row r="40" spans="1:4" x14ac:dyDescent="0.3">
      <c r="A40" s="4"/>
      <c r="B40" s="5" t="s">
        <v>85</v>
      </c>
      <c r="C40" s="6"/>
      <c r="D40" s="17"/>
    </row>
    <row r="41" spans="1:4" x14ac:dyDescent="0.3">
      <c r="A41" s="4"/>
      <c r="B41" s="5" t="s">
        <v>86</v>
      </c>
      <c r="C41" s="6"/>
      <c r="D41" s="17"/>
    </row>
    <row r="42" spans="1:4" ht="36" x14ac:dyDescent="0.3">
      <c r="A42" s="68">
        <v>33</v>
      </c>
      <c r="B42" s="66" t="s">
        <v>87</v>
      </c>
      <c r="C42" s="67" t="s">
        <v>6</v>
      </c>
      <c r="D42" s="67">
        <v>26.63</v>
      </c>
    </row>
    <row r="43" spans="1:4" x14ac:dyDescent="0.3">
      <c r="A43" s="68">
        <v>34</v>
      </c>
      <c r="B43" s="66" t="s">
        <v>88</v>
      </c>
      <c r="C43" s="67" t="s">
        <v>22</v>
      </c>
      <c r="D43" s="67">
        <v>143.47</v>
      </c>
    </row>
    <row r="44" spans="1:4" x14ac:dyDescent="0.3">
      <c r="A44" s="68">
        <v>35</v>
      </c>
      <c r="B44" s="66" t="s">
        <v>89</v>
      </c>
      <c r="C44" s="67" t="s">
        <v>22</v>
      </c>
      <c r="D44" s="67">
        <v>129.1</v>
      </c>
    </row>
    <row r="45" spans="1:4" x14ac:dyDescent="0.3">
      <c r="A45" s="68">
        <v>36</v>
      </c>
      <c r="B45" s="66" t="s">
        <v>90</v>
      </c>
      <c r="C45" s="67" t="s">
        <v>22</v>
      </c>
      <c r="D45" s="67">
        <v>5.5</v>
      </c>
    </row>
    <row r="46" spans="1:4" ht="36" x14ac:dyDescent="0.3">
      <c r="A46" s="68">
        <v>37</v>
      </c>
      <c r="B46" s="66" t="s">
        <v>150</v>
      </c>
      <c r="C46" s="67" t="s">
        <v>22</v>
      </c>
      <c r="D46" s="67">
        <v>134.6</v>
      </c>
    </row>
    <row r="47" spans="1:4" x14ac:dyDescent="0.3">
      <c r="A47" s="4"/>
      <c r="B47" s="5" t="s">
        <v>91</v>
      </c>
      <c r="C47" s="6"/>
      <c r="D47" s="17"/>
    </row>
    <row r="48" spans="1:4" ht="36" x14ac:dyDescent="0.3">
      <c r="A48" s="68">
        <v>38</v>
      </c>
      <c r="B48" s="66" t="s">
        <v>18</v>
      </c>
      <c r="C48" s="67" t="s">
        <v>10</v>
      </c>
      <c r="D48" s="67">
        <v>0.63200000000000001</v>
      </c>
    </row>
    <row r="49" spans="1:4" x14ac:dyDescent="0.3">
      <c r="A49" s="68">
        <v>39</v>
      </c>
      <c r="B49" s="70" t="s">
        <v>92</v>
      </c>
      <c r="C49" s="67" t="s">
        <v>20</v>
      </c>
      <c r="D49" s="67">
        <v>10.72</v>
      </c>
    </row>
    <row r="50" spans="1:4" x14ac:dyDescent="0.3">
      <c r="A50" s="68">
        <v>40</v>
      </c>
      <c r="B50" s="66" t="s">
        <v>93</v>
      </c>
      <c r="C50" s="67" t="s">
        <v>24</v>
      </c>
      <c r="D50" s="67">
        <v>0.32200000000000001</v>
      </c>
    </row>
    <row r="51" spans="1:4" x14ac:dyDescent="0.3">
      <c r="A51" s="68">
        <v>41</v>
      </c>
      <c r="B51" s="66" t="s">
        <v>94</v>
      </c>
      <c r="C51" s="67" t="s">
        <v>24</v>
      </c>
      <c r="D51" s="67">
        <v>0.32200000000000001</v>
      </c>
    </row>
    <row r="52" spans="1:4" x14ac:dyDescent="0.3">
      <c r="A52" s="68">
        <v>42</v>
      </c>
      <c r="B52" s="66" t="s">
        <v>95</v>
      </c>
      <c r="C52" s="67" t="s">
        <v>22</v>
      </c>
      <c r="D52" s="67">
        <v>27.53</v>
      </c>
    </row>
    <row r="53" spans="1:4" ht="36" x14ac:dyDescent="0.3">
      <c r="A53" s="68">
        <v>43</v>
      </c>
      <c r="B53" s="66" t="s">
        <v>59</v>
      </c>
      <c r="C53" s="67" t="s">
        <v>6</v>
      </c>
      <c r="D53" s="67">
        <v>0.78</v>
      </c>
    </row>
    <row r="54" spans="1:4" ht="36" x14ac:dyDescent="0.3">
      <c r="A54" s="68">
        <v>44</v>
      </c>
      <c r="B54" s="66" t="s">
        <v>80</v>
      </c>
      <c r="C54" s="67" t="s">
        <v>10</v>
      </c>
      <c r="D54" s="67">
        <v>9.0999999999999998E-2</v>
      </c>
    </row>
    <row r="55" spans="1:4" ht="36" x14ac:dyDescent="0.3">
      <c r="A55" s="68">
        <v>45</v>
      </c>
      <c r="B55" s="66" t="s">
        <v>81</v>
      </c>
      <c r="C55" s="67" t="s">
        <v>24</v>
      </c>
      <c r="D55" s="67">
        <v>1.7999999999999999E-2</v>
      </c>
    </row>
    <row r="56" spans="1:4" ht="36" x14ac:dyDescent="0.3">
      <c r="A56" s="68">
        <v>46</v>
      </c>
      <c r="B56" s="66" t="s">
        <v>96</v>
      </c>
      <c r="C56" s="67" t="s">
        <v>24</v>
      </c>
      <c r="D56" s="67">
        <v>6.3E-2</v>
      </c>
    </row>
    <row r="57" spans="1:4" ht="36" x14ac:dyDescent="0.3">
      <c r="A57" s="68">
        <v>47</v>
      </c>
      <c r="B57" s="66" t="s">
        <v>97</v>
      </c>
      <c r="C57" s="67" t="s">
        <v>6</v>
      </c>
      <c r="D57" s="67">
        <v>3.33</v>
      </c>
    </row>
    <row r="58" spans="1:4" x14ac:dyDescent="0.3">
      <c r="A58" s="68">
        <v>48</v>
      </c>
      <c r="B58" s="66" t="s">
        <v>98</v>
      </c>
      <c r="C58" s="67" t="s">
        <v>22</v>
      </c>
      <c r="D58" s="67">
        <v>29.79</v>
      </c>
    </row>
    <row r="59" spans="1:4" ht="36" x14ac:dyDescent="0.3">
      <c r="A59" s="68">
        <v>49</v>
      </c>
      <c r="B59" s="66" t="s">
        <v>99</v>
      </c>
      <c r="C59" s="67" t="s">
        <v>22</v>
      </c>
      <c r="D59" s="67">
        <v>27.62</v>
      </c>
    </row>
    <row r="60" spans="1:4" x14ac:dyDescent="0.3">
      <c r="A60" s="68">
        <v>50</v>
      </c>
      <c r="B60" s="79" t="s">
        <v>100</v>
      </c>
      <c r="C60" s="67" t="s">
        <v>20</v>
      </c>
      <c r="D60" s="67">
        <v>8</v>
      </c>
    </row>
    <row r="61" spans="1:4" x14ac:dyDescent="0.3">
      <c r="A61" s="68">
        <v>51</v>
      </c>
      <c r="B61" s="79" t="s">
        <v>101</v>
      </c>
      <c r="C61" s="67" t="s">
        <v>102</v>
      </c>
      <c r="D61" s="67">
        <v>8</v>
      </c>
    </row>
    <row r="62" spans="1:4" x14ac:dyDescent="0.3">
      <c r="A62" s="68">
        <v>52</v>
      </c>
      <c r="B62" s="79" t="s">
        <v>103</v>
      </c>
      <c r="C62" s="67" t="s">
        <v>102</v>
      </c>
      <c r="D62" s="67">
        <v>2</v>
      </c>
    </row>
    <row r="63" spans="1:4" x14ac:dyDescent="0.3">
      <c r="A63" s="68">
        <v>53</v>
      </c>
      <c r="B63" s="79" t="s">
        <v>104</v>
      </c>
      <c r="C63" s="67" t="s">
        <v>105</v>
      </c>
      <c r="D63" s="67">
        <v>2</v>
      </c>
    </row>
    <row r="64" spans="1:4" x14ac:dyDescent="0.3">
      <c r="A64" s="68">
        <v>54</v>
      </c>
      <c r="B64" s="79" t="s">
        <v>106</v>
      </c>
      <c r="C64" s="67" t="s">
        <v>102</v>
      </c>
      <c r="D64" s="67">
        <v>2</v>
      </c>
    </row>
    <row r="65" spans="1:4" x14ac:dyDescent="0.3">
      <c r="A65" s="68"/>
      <c r="B65" s="5" t="s">
        <v>107</v>
      </c>
      <c r="C65" s="6"/>
      <c r="D65" s="17"/>
    </row>
    <row r="66" spans="1:4" x14ac:dyDescent="0.3">
      <c r="A66" s="68">
        <v>55</v>
      </c>
      <c r="B66" s="79" t="s">
        <v>151</v>
      </c>
      <c r="C66" s="67" t="s">
        <v>22</v>
      </c>
      <c r="D66" s="67">
        <v>15.3</v>
      </c>
    </row>
    <row r="67" spans="1:4" x14ac:dyDescent="0.3">
      <c r="A67" s="68">
        <v>56</v>
      </c>
      <c r="B67" s="79" t="s">
        <v>152</v>
      </c>
      <c r="C67" s="67" t="s">
        <v>22</v>
      </c>
      <c r="D67" s="67">
        <v>15.3</v>
      </c>
    </row>
    <row r="68" spans="1:4" x14ac:dyDescent="0.3">
      <c r="A68" s="68">
        <v>57</v>
      </c>
      <c r="B68" s="79" t="s">
        <v>153</v>
      </c>
      <c r="C68" s="67" t="s">
        <v>105</v>
      </c>
      <c r="D68" s="67">
        <v>3</v>
      </c>
    </row>
    <row r="69" spans="1:4" x14ac:dyDescent="0.3">
      <c r="A69" s="68">
        <v>58</v>
      </c>
      <c r="B69" s="79" t="s">
        <v>154</v>
      </c>
      <c r="C69" s="67" t="s">
        <v>22</v>
      </c>
      <c r="D69" s="67">
        <v>5.13</v>
      </c>
    </row>
    <row r="70" spans="1:4" ht="36" x14ac:dyDescent="0.3">
      <c r="A70" s="68">
        <v>59</v>
      </c>
      <c r="B70" s="79" t="s">
        <v>155</v>
      </c>
      <c r="C70" s="67" t="s">
        <v>22</v>
      </c>
      <c r="D70" s="67">
        <v>3.024</v>
      </c>
    </row>
    <row r="71" spans="1:4" x14ac:dyDescent="0.3">
      <c r="A71" s="68">
        <v>60</v>
      </c>
      <c r="B71" s="79" t="s">
        <v>110</v>
      </c>
      <c r="C71" s="67" t="s">
        <v>22</v>
      </c>
      <c r="D71" s="67">
        <v>5.04</v>
      </c>
    </row>
    <row r="72" spans="1:4" x14ac:dyDescent="0.3">
      <c r="A72" s="68"/>
      <c r="B72" s="5" t="s">
        <v>111</v>
      </c>
      <c r="C72" s="6"/>
      <c r="D72" s="17"/>
    </row>
    <row r="73" spans="1:4" ht="36" x14ac:dyDescent="0.3">
      <c r="A73" s="68">
        <v>61</v>
      </c>
      <c r="B73" s="66" t="s">
        <v>112</v>
      </c>
      <c r="C73" s="67" t="s">
        <v>6</v>
      </c>
      <c r="D73" s="67">
        <v>7.91</v>
      </c>
    </row>
    <row r="74" spans="1:4" x14ac:dyDescent="0.3">
      <c r="A74" s="68">
        <v>62</v>
      </c>
      <c r="B74" s="66" t="s">
        <v>113</v>
      </c>
      <c r="C74" s="67" t="s">
        <v>22</v>
      </c>
      <c r="D74" s="67">
        <v>42.05</v>
      </c>
    </row>
    <row r="75" spans="1:4" ht="36" x14ac:dyDescent="0.3">
      <c r="A75" s="68">
        <v>63</v>
      </c>
      <c r="B75" s="66" t="s">
        <v>156</v>
      </c>
      <c r="C75" s="67" t="s">
        <v>22</v>
      </c>
      <c r="D75" s="67">
        <v>42.05</v>
      </c>
    </row>
    <row r="76" spans="1:4" x14ac:dyDescent="0.3">
      <c r="A76" s="68"/>
      <c r="B76" s="5" t="s">
        <v>115</v>
      </c>
      <c r="C76" s="6"/>
      <c r="D76" s="17"/>
    </row>
    <row r="77" spans="1:4" x14ac:dyDescent="0.3">
      <c r="A77" s="68"/>
      <c r="B77" s="5" t="s">
        <v>116</v>
      </c>
      <c r="C77" s="6"/>
      <c r="D77" s="17"/>
    </row>
    <row r="78" spans="1:4" x14ac:dyDescent="0.3">
      <c r="A78" s="68">
        <v>64</v>
      </c>
      <c r="B78" s="79" t="s">
        <v>100</v>
      </c>
      <c r="C78" s="67" t="s">
        <v>20</v>
      </c>
      <c r="D78" s="67">
        <v>36</v>
      </c>
    </row>
    <row r="79" spans="1:4" x14ac:dyDescent="0.3">
      <c r="A79" s="68">
        <v>65</v>
      </c>
      <c r="B79" s="79" t="s">
        <v>157</v>
      </c>
      <c r="C79" s="67" t="s">
        <v>102</v>
      </c>
      <c r="D79" s="67">
        <v>3</v>
      </c>
    </row>
    <row r="80" spans="1:4" x14ac:dyDescent="0.3">
      <c r="A80" s="68">
        <v>66</v>
      </c>
      <c r="B80" s="79" t="s">
        <v>158</v>
      </c>
      <c r="C80" s="67" t="s">
        <v>102</v>
      </c>
      <c r="D80" s="67">
        <v>9</v>
      </c>
    </row>
    <row r="81" spans="1:4" x14ac:dyDescent="0.3">
      <c r="A81" s="68">
        <v>67</v>
      </c>
      <c r="B81" s="79" t="s">
        <v>159</v>
      </c>
      <c r="C81" s="67" t="s">
        <v>102</v>
      </c>
      <c r="D81" s="67">
        <v>4</v>
      </c>
    </row>
    <row r="82" spans="1:4" x14ac:dyDescent="0.3">
      <c r="A82" s="68">
        <v>68</v>
      </c>
      <c r="B82" s="79" t="s">
        <v>124</v>
      </c>
      <c r="C82" s="67" t="s">
        <v>102</v>
      </c>
      <c r="D82" s="67">
        <v>1</v>
      </c>
    </row>
    <row r="83" spans="1:4" x14ac:dyDescent="0.3">
      <c r="A83" s="68">
        <v>69</v>
      </c>
      <c r="B83" s="79" t="s">
        <v>125</v>
      </c>
      <c r="C83" s="67" t="s">
        <v>20</v>
      </c>
      <c r="D83" s="67">
        <v>4</v>
      </c>
    </row>
    <row r="84" spans="1:4" x14ac:dyDescent="0.3">
      <c r="A84" s="68">
        <v>70</v>
      </c>
      <c r="B84" s="79" t="s">
        <v>126</v>
      </c>
      <c r="C84" s="67" t="s">
        <v>102</v>
      </c>
      <c r="D84" s="67">
        <v>1</v>
      </c>
    </row>
    <row r="85" spans="1:4" x14ac:dyDescent="0.3">
      <c r="A85" s="68">
        <v>71</v>
      </c>
      <c r="B85" s="79" t="s">
        <v>127</v>
      </c>
      <c r="C85" s="67" t="s">
        <v>102</v>
      </c>
      <c r="D85" s="67">
        <v>7</v>
      </c>
    </row>
    <row r="86" spans="1:4" x14ac:dyDescent="0.3">
      <c r="A86" s="68">
        <v>72</v>
      </c>
      <c r="B86" s="79" t="s">
        <v>128</v>
      </c>
      <c r="C86" s="67" t="s">
        <v>20</v>
      </c>
      <c r="D86" s="67">
        <v>8</v>
      </c>
    </row>
    <row r="87" spans="1:4" x14ac:dyDescent="0.3">
      <c r="A87" s="68">
        <v>73</v>
      </c>
      <c r="B87" s="79" t="s">
        <v>129</v>
      </c>
      <c r="C87" s="67" t="s">
        <v>102</v>
      </c>
      <c r="D87" s="67">
        <v>2</v>
      </c>
    </row>
    <row r="88" spans="1:4" x14ac:dyDescent="0.3">
      <c r="A88" s="68">
        <v>74</v>
      </c>
      <c r="B88" s="79" t="s">
        <v>130</v>
      </c>
      <c r="C88" s="67" t="s">
        <v>102</v>
      </c>
      <c r="D88" s="67">
        <v>3</v>
      </c>
    </row>
    <row r="89" spans="1:4" x14ac:dyDescent="0.3">
      <c r="A89" s="68">
        <v>75</v>
      </c>
      <c r="B89" s="79" t="s">
        <v>131</v>
      </c>
      <c r="C89" s="67" t="s">
        <v>102</v>
      </c>
      <c r="D89" s="67">
        <v>3</v>
      </c>
    </row>
    <row r="90" spans="1:4" x14ac:dyDescent="0.3">
      <c r="A90" s="68">
        <v>76</v>
      </c>
      <c r="B90" s="79" t="s">
        <v>132</v>
      </c>
      <c r="C90" s="67" t="s">
        <v>102</v>
      </c>
      <c r="D90" s="67">
        <v>3</v>
      </c>
    </row>
    <row r="91" spans="1:4" x14ac:dyDescent="0.3">
      <c r="A91" s="68">
        <v>77</v>
      </c>
      <c r="B91" s="79" t="s">
        <v>133</v>
      </c>
      <c r="C91" s="67" t="s">
        <v>102</v>
      </c>
      <c r="D91" s="67">
        <v>1</v>
      </c>
    </row>
    <row r="92" spans="1:4" x14ac:dyDescent="0.3">
      <c r="A92" s="68"/>
      <c r="B92" s="5" t="s">
        <v>135</v>
      </c>
      <c r="C92" s="6"/>
      <c r="D92" s="17"/>
    </row>
    <row r="93" spans="1:4" x14ac:dyDescent="0.3">
      <c r="A93" s="68">
        <v>78</v>
      </c>
      <c r="B93" s="79" t="s">
        <v>160</v>
      </c>
      <c r="C93" s="67" t="s">
        <v>20</v>
      </c>
      <c r="D93" s="67">
        <v>50</v>
      </c>
    </row>
    <row r="94" spans="1:4" x14ac:dyDescent="0.3">
      <c r="A94" s="68">
        <v>79</v>
      </c>
      <c r="B94" s="79" t="s">
        <v>137</v>
      </c>
      <c r="C94" s="67" t="s">
        <v>105</v>
      </c>
      <c r="D94" s="67">
        <v>3</v>
      </c>
    </row>
    <row r="95" spans="1:4" x14ac:dyDescent="0.3">
      <c r="A95" s="68">
        <v>80</v>
      </c>
      <c r="B95" s="79" t="s">
        <v>161</v>
      </c>
      <c r="C95" s="67" t="s">
        <v>20</v>
      </c>
      <c r="D95" s="67">
        <v>30</v>
      </c>
    </row>
    <row r="96" spans="1:4" x14ac:dyDescent="0.3">
      <c r="A96" s="68">
        <v>81</v>
      </c>
      <c r="B96" s="79" t="s">
        <v>139</v>
      </c>
      <c r="C96" s="67" t="s">
        <v>20</v>
      </c>
      <c r="D96" s="67">
        <v>30</v>
      </c>
    </row>
    <row r="97" spans="1:4" x14ac:dyDescent="0.3">
      <c r="A97" s="68">
        <v>82</v>
      </c>
      <c r="B97" s="79" t="s">
        <v>140</v>
      </c>
      <c r="C97" s="67" t="s">
        <v>141</v>
      </c>
      <c r="D97" s="67">
        <v>6</v>
      </c>
    </row>
    <row r="98" spans="1:4" x14ac:dyDescent="0.3">
      <c r="A98" s="68">
        <v>83</v>
      </c>
      <c r="B98" s="79" t="s">
        <v>142</v>
      </c>
      <c r="C98" s="67" t="s">
        <v>105</v>
      </c>
      <c r="D98" s="67">
        <v>6</v>
      </c>
    </row>
    <row r="99" spans="1:4" x14ac:dyDescent="0.3">
      <c r="A99" s="68">
        <v>84</v>
      </c>
      <c r="B99" s="79" t="s">
        <v>143</v>
      </c>
      <c r="C99" s="67" t="s">
        <v>102</v>
      </c>
      <c r="D99" s="67">
        <v>1</v>
      </c>
    </row>
    <row r="100" spans="1:4" x14ac:dyDescent="0.3">
      <c r="A100" s="68">
        <v>85</v>
      </c>
      <c r="B100" s="79" t="s">
        <v>144</v>
      </c>
      <c r="C100" s="67" t="s">
        <v>102</v>
      </c>
      <c r="D100" s="67">
        <v>1</v>
      </c>
    </row>
    <row r="101" spans="1:4" x14ac:dyDescent="0.3">
      <c r="A101" s="68">
        <v>86</v>
      </c>
      <c r="B101" s="79" t="s">
        <v>144</v>
      </c>
      <c r="C101" s="67" t="s">
        <v>102</v>
      </c>
      <c r="D101" s="67">
        <v>5</v>
      </c>
    </row>
    <row r="102" spans="1:4" x14ac:dyDescent="0.3">
      <c r="A102" s="68">
        <v>87</v>
      </c>
      <c r="B102" s="79" t="s">
        <v>146</v>
      </c>
      <c r="C102" s="67" t="s">
        <v>105</v>
      </c>
      <c r="D102" s="67">
        <v>2</v>
      </c>
    </row>
    <row r="103" spans="1:4" x14ac:dyDescent="0.3">
      <c r="A103" s="71"/>
      <c r="B103" s="80"/>
      <c r="C103" s="72"/>
      <c r="D103" s="72"/>
    </row>
  </sheetData>
  <mergeCells count="1">
    <mergeCell ref="A1:D1"/>
  </mergeCells>
  <pageMargins left="0.70866141732283472" right="0.70866141732283472" top="0.74803149606299213" bottom="0.74803149606299213" header="0.31496062992125984" footer="0.31496062992125984"/>
  <pageSetup paperSize="9" scale="72" fitToHeight="1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2:D59"/>
  <sheetViews>
    <sheetView topLeftCell="A28" zoomScale="70" zoomScaleNormal="70" workbookViewId="0">
      <selection activeCell="C16" sqref="C16"/>
    </sheetView>
  </sheetViews>
  <sheetFormatPr defaultColWidth="8.6640625" defaultRowHeight="18" x14ac:dyDescent="0.3"/>
  <cols>
    <col min="1" max="1" width="8.6640625" style="16"/>
    <col min="2" max="2" width="83.33203125" style="16" customWidth="1"/>
    <col min="3" max="3" width="23.44140625" style="16" customWidth="1"/>
    <col min="4" max="4" width="17.5546875" style="16" customWidth="1"/>
    <col min="5" max="16384" width="8.6640625" style="16"/>
  </cols>
  <sheetData>
    <row r="2" spans="1:4" x14ac:dyDescent="0.3">
      <c r="A2" s="297" t="s">
        <v>182</v>
      </c>
      <c r="B2" s="298"/>
      <c r="C2" s="298"/>
      <c r="D2" s="298"/>
    </row>
    <row r="3" spans="1:4" x14ac:dyDescent="0.3">
      <c r="A3" s="1" t="s">
        <v>0</v>
      </c>
      <c r="B3" s="1" t="s">
        <v>1</v>
      </c>
      <c r="C3" s="1" t="s">
        <v>2</v>
      </c>
      <c r="D3" s="1" t="s">
        <v>3</v>
      </c>
    </row>
    <row r="4" spans="1:4" x14ac:dyDescent="0.3">
      <c r="A4" s="65" t="s">
        <v>163</v>
      </c>
      <c r="B4" s="65" t="s">
        <v>164</v>
      </c>
      <c r="C4" s="65"/>
      <c r="D4" s="65"/>
    </row>
    <row r="5" spans="1:4" x14ac:dyDescent="0.3">
      <c r="A5" s="3">
        <v>1</v>
      </c>
      <c r="B5" s="11" t="s">
        <v>165</v>
      </c>
      <c r="C5" s="11" t="s">
        <v>6</v>
      </c>
      <c r="D5" s="73">
        <v>3.12</v>
      </c>
    </row>
    <row r="6" spans="1:4" ht="36" x14ac:dyDescent="0.3">
      <c r="A6" s="2">
        <v>2</v>
      </c>
      <c r="B6" s="74" t="s">
        <v>63</v>
      </c>
      <c r="C6" s="8" t="s">
        <v>6</v>
      </c>
      <c r="D6" s="8">
        <v>2.9</v>
      </c>
    </row>
    <row r="7" spans="1:4" x14ac:dyDescent="0.3">
      <c r="A7" s="2">
        <v>3</v>
      </c>
      <c r="B7" s="74" t="s">
        <v>64</v>
      </c>
      <c r="C7" s="8" t="s">
        <v>6</v>
      </c>
      <c r="D7" s="8">
        <v>3.1</v>
      </c>
    </row>
    <row r="8" spans="1:4" ht="36" x14ac:dyDescent="0.3">
      <c r="A8" s="2">
        <v>4</v>
      </c>
      <c r="B8" s="74" t="s">
        <v>166</v>
      </c>
      <c r="C8" s="8" t="s">
        <v>6</v>
      </c>
      <c r="D8" s="8">
        <v>2.1800000000000002</v>
      </c>
    </row>
    <row r="9" spans="1:4" x14ac:dyDescent="0.3">
      <c r="A9" s="2">
        <v>5</v>
      </c>
      <c r="B9" s="74" t="s">
        <v>88</v>
      </c>
      <c r="C9" s="8" t="s">
        <v>22</v>
      </c>
      <c r="D9" s="8">
        <v>15.3</v>
      </c>
    </row>
    <row r="10" spans="1:4" x14ac:dyDescent="0.3">
      <c r="A10" s="65" t="s">
        <v>167</v>
      </c>
      <c r="B10" s="65" t="s">
        <v>168</v>
      </c>
      <c r="C10" s="65"/>
      <c r="D10" s="65"/>
    </row>
    <row r="11" spans="1:4" x14ac:dyDescent="0.3">
      <c r="A11" s="3">
        <v>1</v>
      </c>
      <c r="B11" s="11" t="s">
        <v>165</v>
      </c>
      <c r="C11" s="11" t="s">
        <v>6</v>
      </c>
      <c r="D11" s="73">
        <v>7.92</v>
      </c>
    </row>
    <row r="12" spans="1:4" ht="36" x14ac:dyDescent="0.3">
      <c r="A12" s="2">
        <v>2</v>
      </c>
      <c r="B12" s="74" t="s">
        <v>63</v>
      </c>
      <c r="C12" s="8" t="s">
        <v>6</v>
      </c>
      <c r="D12" s="8">
        <v>5.26</v>
      </c>
    </row>
    <row r="13" spans="1:4" x14ac:dyDescent="0.3">
      <c r="A13" s="2">
        <v>3</v>
      </c>
      <c r="B13" s="74" t="s">
        <v>64</v>
      </c>
      <c r="C13" s="8" t="s">
        <v>6</v>
      </c>
      <c r="D13" s="8">
        <v>5.41</v>
      </c>
    </row>
    <row r="14" spans="1:4" ht="36" x14ac:dyDescent="0.3">
      <c r="A14" s="2">
        <v>4</v>
      </c>
      <c r="B14" s="74" t="s">
        <v>169</v>
      </c>
      <c r="C14" s="8" t="s">
        <v>6</v>
      </c>
      <c r="D14" s="19">
        <v>0.8</v>
      </c>
    </row>
    <row r="15" spans="1:4" x14ac:dyDescent="0.3">
      <c r="A15" s="2">
        <v>5</v>
      </c>
      <c r="B15" s="74" t="s">
        <v>60</v>
      </c>
      <c r="C15" s="8" t="s">
        <v>10</v>
      </c>
      <c r="D15" s="19">
        <v>3.6299999999999999E-2</v>
      </c>
    </row>
    <row r="16" spans="1:4" ht="36" x14ac:dyDescent="0.3">
      <c r="A16" s="2">
        <v>6</v>
      </c>
      <c r="B16" s="74" t="s">
        <v>170</v>
      </c>
      <c r="C16" s="8" t="s">
        <v>24</v>
      </c>
      <c r="D16" s="19">
        <v>3.7400000000000003E-2</v>
      </c>
    </row>
    <row r="17" spans="1:4" ht="36" x14ac:dyDescent="0.3">
      <c r="A17" s="2">
        <v>7</v>
      </c>
      <c r="B17" s="74" t="s">
        <v>171</v>
      </c>
      <c r="C17" s="8" t="s">
        <v>24</v>
      </c>
      <c r="D17" s="19">
        <v>0.11376</v>
      </c>
    </row>
    <row r="18" spans="1:4" ht="36" x14ac:dyDescent="0.3">
      <c r="A18" s="2">
        <v>8</v>
      </c>
      <c r="B18" s="74" t="s">
        <v>166</v>
      </c>
      <c r="C18" s="8" t="s">
        <v>6</v>
      </c>
      <c r="D18" s="8">
        <v>3.85</v>
      </c>
    </row>
    <row r="19" spans="1:4" x14ac:dyDescent="0.3">
      <c r="A19" s="2">
        <v>9</v>
      </c>
      <c r="B19" s="74" t="s">
        <v>88</v>
      </c>
      <c r="C19" s="8" t="s">
        <v>22</v>
      </c>
      <c r="D19" s="8">
        <v>75.900000000000006</v>
      </c>
    </row>
    <row r="20" spans="1:4" ht="36" x14ac:dyDescent="0.3">
      <c r="A20" s="2">
        <v>10</v>
      </c>
      <c r="B20" s="74" t="s">
        <v>172</v>
      </c>
      <c r="C20" s="8" t="s">
        <v>22</v>
      </c>
      <c r="D20" s="8">
        <f>D19</f>
        <v>75.900000000000006</v>
      </c>
    </row>
    <row r="21" spans="1:4" x14ac:dyDescent="0.3">
      <c r="A21" s="2">
        <v>11</v>
      </c>
      <c r="B21" s="83" t="s">
        <v>173</v>
      </c>
      <c r="C21" s="82" t="s">
        <v>22</v>
      </c>
      <c r="D21" s="82">
        <v>0.9</v>
      </c>
    </row>
    <row r="22" spans="1:4" x14ac:dyDescent="0.3">
      <c r="A22" s="65" t="s">
        <v>174</v>
      </c>
      <c r="B22" s="65" t="s">
        <v>175</v>
      </c>
      <c r="C22" s="65"/>
      <c r="D22" s="65"/>
    </row>
    <row r="23" spans="1:4" x14ac:dyDescent="0.3">
      <c r="A23" s="3">
        <v>1</v>
      </c>
      <c r="B23" s="11" t="s">
        <v>165</v>
      </c>
      <c r="C23" s="11" t="s">
        <v>6</v>
      </c>
      <c r="D23" s="73">
        <v>6.14</v>
      </c>
    </row>
    <row r="24" spans="1:4" ht="36" x14ac:dyDescent="0.3">
      <c r="A24" s="2">
        <v>2</v>
      </c>
      <c r="B24" s="74" t="s">
        <v>63</v>
      </c>
      <c r="C24" s="8" t="s">
        <v>6</v>
      </c>
      <c r="D24" s="8">
        <v>3.17</v>
      </c>
    </row>
    <row r="25" spans="1:4" x14ac:dyDescent="0.3">
      <c r="A25" s="2">
        <v>3</v>
      </c>
      <c r="B25" s="74" t="s">
        <v>64</v>
      </c>
      <c r="C25" s="8" t="s">
        <v>6</v>
      </c>
      <c r="D25" s="8">
        <v>3.88</v>
      </c>
    </row>
    <row r="26" spans="1:4" ht="36" x14ac:dyDescent="0.3">
      <c r="A26" s="2">
        <v>4</v>
      </c>
      <c r="B26" s="74" t="s">
        <v>169</v>
      </c>
      <c r="C26" s="8" t="s">
        <v>6</v>
      </c>
      <c r="D26" s="19">
        <v>0.78</v>
      </c>
    </row>
    <row r="27" spans="1:4" x14ac:dyDescent="0.3">
      <c r="A27" s="2">
        <v>5</v>
      </c>
      <c r="B27" s="74" t="s">
        <v>60</v>
      </c>
      <c r="C27" s="8" t="s">
        <v>10</v>
      </c>
      <c r="D27" s="19">
        <v>7.0999999999999994E-2</v>
      </c>
    </row>
    <row r="28" spans="1:4" ht="36" x14ac:dyDescent="0.3">
      <c r="A28" s="2">
        <v>6</v>
      </c>
      <c r="B28" s="74" t="s">
        <v>170</v>
      </c>
      <c r="C28" s="8" t="s">
        <v>24</v>
      </c>
      <c r="D28" s="19">
        <v>3.5799999999999998E-2</v>
      </c>
    </row>
    <row r="29" spans="1:4" ht="36" x14ac:dyDescent="0.3">
      <c r="A29" s="2">
        <v>7</v>
      </c>
      <c r="B29" s="74" t="s">
        <v>171</v>
      </c>
      <c r="C29" s="8" t="s">
        <v>24</v>
      </c>
      <c r="D29" s="19">
        <v>0.1045</v>
      </c>
    </row>
    <row r="30" spans="1:4" ht="36" x14ac:dyDescent="0.3">
      <c r="A30" s="2">
        <v>8</v>
      </c>
      <c r="B30" s="74" t="s">
        <v>166</v>
      </c>
      <c r="C30" s="8" t="s">
        <v>6</v>
      </c>
      <c r="D30" s="8">
        <v>3.73</v>
      </c>
    </row>
    <row r="31" spans="1:4" x14ac:dyDescent="0.3">
      <c r="A31" s="2">
        <v>9</v>
      </c>
      <c r="B31" s="74" t="s">
        <v>88</v>
      </c>
      <c r="C31" s="8" t="s">
        <v>22</v>
      </c>
      <c r="D31" s="8">
        <v>72.400000000000006</v>
      </c>
    </row>
    <row r="32" spans="1:4" ht="36" x14ac:dyDescent="0.3">
      <c r="A32" s="2">
        <v>10</v>
      </c>
      <c r="B32" s="74" t="s">
        <v>172</v>
      </c>
      <c r="C32" s="8" t="s">
        <v>22</v>
      </c>
      <c r="D32" s="8">
        <f>D31</f>
        <v>72.400000000000006</v>
      </c>
    </row>
    <row r="33" spans="1:4" x14ac:dyDescent="0.3">
      <c r="A33" s="2">
        <v>11</v>
      </c>
      <c r="B33" s="83" t="s">
        <v>173</v>
      </c>
      <c r="C33" s="82" t="s">
        <v>22</v>
      </c>
      <c r="D33" s="82">
        <v>0.9</v>
      </c>
    </row>
    <row r="34" spans="1:4" x14ac:dyDescent="0.3">
      <c r="A34" s="65" t="s">
        <v>176</v>
      </c>
      <c r="B34" s="65" t="s">
        <v>177</v>
      </c>
      <c r="C34" s="65"/>
      <c r="D34" s="65"/>
    </row>
    <row r="35" spans="1:4" x14ac:dyDescent="0.3">
      <c r="A35" s="3">
        <v>1</v>
      </c>
      <c r="B35" s="11" t="s">
        <v>165</v>
      </c>
      <c r="C35" s="11" t="s">
        <v>6</v>
      </c>
      <c r="D35" s="73">
        <v>5.44</v>
      </c>
    </row>
    <row r="36" spans="1:4" ht="36" x14ac:dyDescent="0.3">
      <c r="A36" s="2">
        <v>2</v>
      </c>
      <c r="B36" s="74" t="s">
        <v>63</v>
      </c>
      <c r="C36" s="8" t="s">
        <v>6</v>
      </c>
      <c r="D36" s="8">
        <v>2.5499999999999998</v>
      </c>
    </row>
    <row r="37" spans="1:4" x14ac:dyDescent="0.3">
      <c r="A37" s="2">
        <v>3</v>
      </c>
      <c r="B37" s="74" t="s">
        <v>64</v>
      </c>
      <c r="C37" s="8" t="s">
        <v>6</v>
      </c>
      <c r="D37" s="8">
        <v>3.46</v>
      </c>
    </row>
    <row r="38" spans="1:4" ht="36" x14ac:dyDescent="0.3">
      <c r="A38" s="2">
        <v>4</v>
      </c>
      <c r="B38" s="74" t="s">
        <v>169</v>
      </c>
      <c r="C38" s="8" t="s">
        <v>6</v>
      </c>
      <c r="D38" s="19">
        <v>0.39</v>
      </c>
    </row>
    <row r="39" spans="1:4" x14ac:dyDescent="0.3">
      <c r="A39" s="2">
        <v>5</v>
      </c>
      <c r="B39" s="74" t="s">
        <v>60</v>
      </c>
      <c r="C39" s="8" t="s">
        <v>10</v>
      </c>
      <c r="D39" s="19">
        <v>3.5999999999999997E-2</v>
      </c>
    </row>
    <row r="40" spans="1:4" ht="36" x14ac:dyDescent="0.3">
      <c r="A40" s="2">
        <v>6</v>
      </c>
      <c r="B40" s="74" t="s">
        <v>170</v>
      </c>
      <c r="C40" s="8" t="s">
        <v>24</v>
      </c>
      <c r="D40" s="19">
        <v>1.7999999999999999E-2</v>
      </c>
    </row>
    <row r="41" spans="1:4" ht="36" x14ac:dyDescent="0.3">
      <c r="A41" s="2">
        <v>7</v>
      </c>
      <c r="B41" s="74" t="s">
        <v>171</v>
      </c>
      <c r="C41" s="8" t="s">
        <v>24</v>
      </c>
      <c r="D41" s="19">
        <v>5.5199999999999999E-2</v>
      </c>
    </row>
    <row r="42" spans="1:4" ht="36" x14ac:dyDescent="0.3">
      <c r="A42" s="2">
        <v>8</v>
      </c>
      <c r="B42" s="74" t="s">
        <v>166</v>
      </c>
      <c r="C42" s="8" t="s">
        <v>6</v>
      </c>
      <c r="D42" s="8">
        <v>1.95</v>
      </c>
    </row>
    <row r="43" spans="1:4" x14ac:dyDescent="0.3">
      <c r="A43" s="2">
        <v>9</v>
      </c>
      <c r="B43" s="74" t="s">
        <v>88</v>
      </c>
      <c r="C43" s="8" t="s">
        <v>22</v>
      </c>
      <c r="D43" s="8">
        <v>36.200000000000003</v>
      </c>
    </row>
    <row r="44" spans="1:4" ht="36" x14ac:dyDescent="0.3">
      <c r="A44" s="2">
        <v>10</v>
      </c>
      <c r="B44" s="74" t="s">
        <v>172</v>
      </c>
      <c r="C44" s="8" t="s">
        <v>22</v>
      </c>
      <c r="D44" s="8">
        <f>D43</f>
        <v>36.200000000000003</v>
      </c>
    </row>
    <row r="45" spans="1:4" x14ac:dyDescent="0.3">
      <c r="A45" s="2">
        <v>11</v>
      </c>
      <c r="B45" s="83" t="s">
        <v>173</v>
      </c>
      <c r="C45" s="82" t="s">
        <v>22</v>
      </c>
      <c r="D45" s="82">
        <v>0.4</v>
      </c>
    </row>
    <row r="46" spans="1:4" x14ac:dyDescent="0.3">
      <c r="A46" s="65" t="s">
        <v>178</v>
      </c>
      <c r="B46" s="65" t="s">
        <v>179</v>
      </c>
      <c r="C46" s="65"/>
      <c r="D46" s="65"/>
    </row>
    <row r="47" spans="1:4" x14ac:dyDescent="0.3">
      <c r="A47" s="3">
        <v>1</v>
      </c>
      <c r="B47" s="11" t="s">
        <v>165</v>
      </c>
      <c r="C47" s="11" t="s">
        <v>6</v>
      </c>
      <c r="D47" s="73">
        <v>21.2</v>
      </c>
    </row>
    <row r="48" spans="1:4" ht="36" x14ac:dyDescent="0.3">
      <c r="A48" s="2">
        <v>2</v>
      </c>
      <c r="B48" s="74" t="s">
        <v>63</v>
      </c>
      <c r="C48" s="8" t="s">
        <v>6</v>
      </c>
      <c r="D48" s="8">
        <v>12.5</v>
      </c>
    </row>
    <row r="49" spans="1:4" x14ac:dyDescent="0.3">
      <c r="A49" s="2">
        <v>3</v>
      </c>
      <c r="B49" s="74" t="s">
        <v>64</v>
      </c>
      <c r="C49" s="8" t="s">
        <v>6</v>
      </c>
      <c r="D49" s="19">
        <f>D47</f>
        <v>21.2</v>
      </c>
    </row>
    <row r="50" spans="1:4" ht="36" x14ac:dyDescent="0.3">
      <c r="A50" s="2">
        <v>4</v>
      </c>
      <c r="B50" s="74" t="s">
        <v>169</v>
      </c>
      <c r="C50" s="8" t="s">
        <v>6</v>
      </c>
      <c r="D50" s="19">
        <v>1.02</v>
      </c>
    </row>
    <row r="51" spans="1:4" x14ac:dyDescent="0.3">
      <c r="A51" s="2">
        <v>5</v>
      </c>
      <c r="B51" s="74" t="s">
        <v>60</v>
      </c>
      <c r="C51" s="8" t="s">
        <v>10</v>
      </c>
      <c r="D51" s="19">
        <v>0.05</v>
      </c>
    </row>
    <row r="52" spans="1:4" ht="36" x14ac:dyDescent="0.3">
      <c r="A52" s="2">
        <v>6</v>
      </c>
      <c r="B52" s="74" t="s">
        <v>170</v>
      </c>
      <c r="C52" s="8" t="s">
        <v>24</v>
      </c>
      <c r="D52" s="19">
        <v>4.8599999999999997E-2</v>
      </c>
    </row>
    <row r="53" spans="1:4" ht="36" x14ac:dyDescent="0.3">
      <c r="A53" s="2">
        <v>7</v>
      </c>
      <c r="B53" s="74" t="s">
        <v>171</v>
      </c>
      <c r="C53" s="8" t="s">
        <v>24</v>
      </c>
      <c r="D53" s="19">
        <v>0.14599999999999999</v>
      </c>
    </row>
    <row r="54" spans="1:4" ht="36" x14ac:dyDescent="0.3">
      <c r="A54" s="2">
        <v>8</v>
      </c>
      <c r="B54" s="74" t="s">
        <v>166</v>
      </c>
      <c r="C54" s="8" t="s">
        <v>6</v>
      </c>
      <c r="D54" s="8">
        <v>4.92</v>
      </c>
    </row>
    <row r="55" spans="1:4" x14ac:dyDescent="0.3">
      <c r="A55" s="2">
        <v>9</v>
      </c>
      <c r="B55" s="74" t="s">
        <v>88</v>
      </c>
      <c r="C55" s="8" t="s">
        <v>22</v>
      </c>
      <c r="D55" s="8">
        <v>109.8</v>
      </c>
    </row>
    <row r="56" spans="1:4" ht="36" x14ac:dyDescent="0.3">
      <c r="A56" s="2">
        <v>10</v>
      </c>
      <c r="B56" s="74" t="s">
        <v>172</v>
      </c>
      <c r="C56" s="8" t="s">
        <v>22</v>
      </c>
      <c r="D56" s="8">
        <f>D55</f>
        <v>109.8</v>
      </c>
    </row>
    <row r="57" spans="1:4" x14ac:dyDescent="0.3">
      <c r="A57" s="2">
        <v>11</v>
      </c>
      <c r="B57" s="74" t="s">
        <v>173</v>
      </c>
      <c r="C57" s="8" t="s">
        <v>22</v>
      </c>
      <c r="D57" s="8">
        <v>1</v>
      </c>
    </row>
    <row r="58" spans="1:4" x14ac:dyDescent="0.3">
      <c r="A58" s="2">
        <v>12</v>
      </c>
      <c r="B58" s="74" t="s">
        <v>180</v>
      </c>
      <c r="C58" s="8" t="s">
        <v>22</v>
      </c>
      <c r="D58" s="8">
        <v>15.7</v>
      </c>
    </row>
    <row r="59" spans="1:4" ht="36" x14ac:dyDescent="0.3">
      <c r="A59" s="2">
        <v>13</v>
      </c>
      <c r="B59" s="75" t="s">
        <v>181</v>
      </c>
      <c r="C59" s="14" t="s">
        <v>6</v>
      </c>
      <c r="D59" s="14">
        <v>1.76</v>
      </c>
    </row>
  </sheetData>
  <mergeCells count="1">
    <mergeCell ref="A2:D2"/>
  </mergeCells>
  <pageMargins left="0.70866141732283472" right="0.70866141732283472" top="0.74803149606299213" bottom="0.74803149606299213" header="0.31496062992125984" footer="0.31496062992125984"/>
  <pageSetup paperSize="9" scale="65" fitToHeight="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2:A7"/>
  <sheetViews>
    <sheetView zoomScale="70" zoomScaleNormal="70" workbookViewId="0">
      <selection activeCell="B11" sqref="B11"/>
    </sheetView>
  </sheetViews>
  <sheetFormatPr defaultColWidth="8.6640625" defaultRowHeight="18" x14ac:dyDescent="0.3"/>
  <cols>
    <col min="1" max="1" width="8.6640625" style="16"/>
    <col min="2" max="2" width="83.33203125" style="16" customWidth="1"/>
    <col min="3" max="3" width="23.44140625" style="16" customWidth="1"/>
    <col min="4" max="4" width="17.5546875" style="16" customWidth="1"/>
    <col min="5" max="16384" width="8.6640625" style="16"/>
  </cols>
  <sheetData>
    <row r="2" spans="1:1" s="105" customFormat="1" x14ac:dyDescent="0.3">
      <c r="A2" s="104" t="s">
        <v>272</v>
      </c>
    </row>
    <row r="3" spans="1:1" x14ac:dyDescent="0.3">
      <c r="A3" s="29" t="s">
        <v>271</v>
      </c>
    </row>
    <row r="4" spans="1:1" x14ac:dyDescent="0.3">
      <c r="A4" s="29" t="s">
        <v>268</v>
      </c>
    </row>
    <row r="5" spans="1:1" x14ac:dyDescent="0.3">
      <c r="A5" s="29" t="s">
        <v>269</v>
      </c>
    </row>
    <row r="7" spans="1:1" customFormat="1" x14ac:dyDescent="0.3">
      <c r="A7" s="29" t="s">
        <v>266</v>
      </c>
    </row>
  </sheetData>
  <pageMargins left="0.70866141732283472" right="0.70866141732283472" top="0.74803149606299213" bottom="0.74803149606299213" header="0.31496062992125984" footer="0.31496062992125984"/>
  <pageSetup paperSize="9" scale="65" fitToHeight="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D13"/>
  <sheetViews>
    <sheetView zoomScale="55" zoomScaleNormal="55" workbookViewId="0">
      <selection activeCell="B17" sqref="B17"/>
    </sheetView>
  </sheetViews>
  <sheetFormatPr defaultRowHeight="14.4" x14ac:dyDescent="0.3"/>
  <cols>
    <col min="1" max="1" width="11" customWidth="1"/>
    <col min="2" max="2" width="69.88671875" style="25" customWidth="1"/>
    <col min="3" max="3" width="23.44140625" customWidth="1"/>
    <col min="4" max="4" width="18.88671875" customWidth="1"/>
  </cols>
  <sheetData>
    <row r="1" spans="1:4" ht="18" x14ac:dyDescent="0.3">
      <c r="A1" s="297" t="s">
        <v>183</v>
      </c>
      <c r="B1" s="298"/>
      <c r="C1" s="298"/>
      <c r="D1" s="298"/>
    </row>
    <row r="2" spans="1:4" ht="17.399999999999999" x14ac:dyDescent="0.3">
      <c r="A2" s="65" t="s">
        <v>0</v>
      </c>
      <c r="B2" s="65" t="s">
        <v>1</v>
      </c>
      <c r="C2" s="65" t="s">
        <v>2</v>
      </c>
      <c r="D2" s="65" t="s">
        <v>3</v>
      </c>
    </row>
    <row r="3" spans="1:4" ht="36" x14ac:dyDescent="0.3">
      <c r="A3" s="3">
        <v>1</v>
      </c>
      <c r="B3" s="78" t="s">
        <v>165</v>
      </c>
      <c r="C3" s="11" t="s">
        <v>6</v>
      </c>
      <c r="D3" s="73">
        <v>78.2</v>
      </c>
    </row>
    <row r="4" spans="1:4" ht="36" x14ac:dyDescent="0.3">
      <c r="A4" s="2">
        <v>2</v>
      </c>
      <c r="B4" s="9" t="s">
        <v>63</v>
      </c>
      <c r="C4" s="8" t="s">
        <v>6</v>
      </c>
      <c r="D4" s="8">
        <v>29.97</v>
      </c>
    </row>
    <row r="5" spans="1:4" ht="18" x14ac:dyDescent="0.3">
      <c r="A5" s="3">
        <v>3</v>
      </c>
      <c r="B5" s="9" t="s">
        <v>64</v>
      </c>
      <c r="C5" s="8" t="s">
        <v>65</v>
      </c>
      <c r="D5" s="8">
        <v>28.82</v>
      </c>
    </row>
    <row r="6" spans="1:4" ht="36" x14ac:dyDescent="0.3">
      <c r="A6" s="2">
        <v>4</v>
      </c>
      <c r="B6" s="9" t="s">
        <v>169</v>
      </c>
      <c r="C6" s="8" t="s">
        <v>6</v>
      </c>
      <c r="D6" s="19">
        <v>7.26</v>
      </c>
    </row>
    <row r="7" spans="1:4" ht="36" x14ac:dyDescent="0.3">
      <c r="A7" s="3">
        <v>5</v>
      </c>
      <c r="B7" s="9" t="s">
        <v>60</v>
      </c>
      <c r="C7" s="8" t="s">
        <v>10</v>
      </c>
      <c r="D7" s="19">
        <v>0.73399999999999999</v>
      </c>
    </row>
    <row r="8" spans="1:4" ht="36" x14ac:dyDescent="0.3">
      <c r="A8" s="2">
        <v>6</v>
      </c>
      <c r="B8" s="9" t="s">
        <v>170</v>
      </c>
      <c r="C8" s="8" t="s">
        <v>24</v>
      </c>
      <c r="D8" s="19">
        <v>0.34200000000000003</v>
      </c>
    </row>
    <row r="9" spans="1:4" ht="36" x14ac:dyDescent="0.3">
      <c r="A9" s="3">
        <v>7</v>
      </c>
      <c r="B9" s="9" t="s">
        <v>171</v>
      </c>
      <c r="C9" s="8" t="s">
        <v>24</v>
      </c>
      <c r="D9" s="19">
        <v>1.0449999999999999</v>
      </c>
    </row>
    <row r="10" spans="1:4" ht="36" x14ac:dyDescent="0.3">
      <c r="A10" s="2">
        <v>8</v>
      </c>
      <c r="B10" s="9" t="s">
        <v>166</v>
      </c>
      <c r="C10" s="8" t="s">
        <v>6</v>
      </c>
      <c r="D10" s="8">
        <v>37.92</v>
      </c>
    </row>
    <row r="11" spans="1:4" ht="18" x14ac:dyDescent="0.3">
      <c r="A11" s="3">
        <v>9</v>
      </c>
      <c r="B11" s="9" t="s">
        <v>88</v>
      </c>
      <c r="C11" s="8" t="s">
        <v>22</v>
      </c>
      <c r="D11" s="8">
        <v>759.8</v>
      </c>
    </row>
    <row r="12" spans="1:4" ht="36" x14ac:dyDescent="0.3">
      <c r="A12" s="2">
        <v>10</v>
      </c>
      <c r="B12" s="9" t="s">
        <v>172</v>
      </c>
      <c r="C12" s="8" t="s">
        <v>22</v>
      </c>
      <c r="D12" s="8">
        <f>D11</f>
        <v>759.8</v>
      </c>
    </row>
    <row r="13" spans="1:4" ht="18" x14ac:dyDescent="0.3">
      <c r="A13" s="3">
        <v>11</v>
      </c>
      <c r="B13" s="81" t="s">
        <v>173</v>
      </c>
      <c r="C13" s="82" t="s">
        <v>22</v>
      </c>
      <c r="D13" s="82">
        <v>14.8</v>
      </c>
    </row>
  </sheetData>
  <mergeCells count="1">
    <mergeCell ref="A1:D1"/>
  </mergeCell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2:D28"/>
  <sheetViews>
    <sheetView topLeftCell="A11" zoomScale="70" zoomScaleNormal="70" workbookViewId="0">
      <selection activeCell="B29" sqref="B29"/>
    </sheetView>
  </sheetViews>
  <sheetFormatPr defaultColWidth="8.6640625" defaultRowHeight="18" x14ac:dyDescent="0.3"/>
  <cols>
    <col min="1" max="1" width="11.44140625" style="16" customWidth="1"/>
    <col min="2" max="2" width="61.88671875" style="16" customWidth="1"/>
    <col min="3" max="3" width="18.44140625" style="16" customWidth="1"/>
    <col min="4" max="4" width="19.88671875" style="16" customWidth="1"/>
    <col min="5" max="16384" width="8.6640625" style="16"/>
  </cols>
  <sheetData>
    <row r="2" spans="1:4" ht="33.9" customHeight="1" x14ac:dyDescent="0.3">
      <c r="A2" s="297" t="s">
        <v>206</v>
      </c>
      <c r="B2" s="301"/>
      <c r="C2" s="301"/>
      <c r="D2" s="301"/>
    </row>
    <row r="3" spans="1:4" x14ac:dyDescent="0.3">
      <c r="A3" s="302"/>
      <c r="B3" s="302"/>
      <c r="C3" s="302"/>
      <c r="D3" s="302"/>
    </row>
    <row r="4" spans="1:4" x14ac:dyDescent="0.3">
      <c r="A4" s="91" t="s">
        <v>0</v>
      </c>
      <c r="B4" s="92" t="s">
        <v>184</v>
      </c>
      <c r="C4" s="92" t="s">
        <v>2</v>
      </c>
      <c r="D4" s="93" t="s">
        <v>3</v>
      </c>
    </row>
    <row r="5" spans="1:4" x14ac:dyDescent="0.3">
      <c r="A5" s="65" t="s">
        <v>185</v>
      </c>
      <c r="B5" s="65" t="s">
        <v>186</v>
      </c>
      <c r="C5" s="65"/>
      <c r="D5" s="84"/>
    </row>
    <row r="6" spans="1:4" x14ac:dyDescent="0.3">
      <c r="A6" s="85">
        <v>1</v>
      </c>
      <c r="B6" s="86" t="s">
        <v>187</v>
      </c>
      <c r="C6" s="86" t="s">
        <v>22</v>
      </c>
      <c r="D6" s="87">
        <v>4.9000000000000004</v>
      </c>
    </row>
    <row r="7" spans="1:4" x14ac:dyDescent="0.3">
      <c r="A7" s="88">
        <v>2</v>
      </c>
      <c r="B7" s="20" t="s">
        <v>188</v>
      </c>
      <c r="C7" s="20" t="s">
        <v>141</v>
      </c>
      <c r="D7" s="22">
        <v>2</v>
      </c>
    </row>
    <row r="8" spans="1:4" x14ac:dyDescent="0.3">
      <c r="A8" s="85">
        <v>3</v>
      </c>
      <c r="B8" s="8" t="s">
        <v>189</v>
      </c>
      <c r="C8" s="8" t="s">
        <v>141</v>
      </c>
      <c r="D8" s="23">
        <v>6</v>
      </c>
    </row>
    <row r="9" spans="1:4" x14ac:dyDescent="0.3">
      <c r="A9" s="88">
        <v>4</v>
      </c>
      <c r="B9" s="8" t="s">
        <v>38</v>
      </c>
      <c r="C9" s="8" t="s">
        <v>6</v>
      </c>
      <c r="D9" s="23">
        <v>1.51</v>
      </c>
    </row>
    <row r="10" spans="1:4" x14ac:dyDescent="0.3">
      <c r="A10" s="85">
        <v>5</v>
      </c>
      <c r="B10" s="8" t="s">
        <v>190</v>
      </c>
      <c r="C10" s="8" t="s">
        <v>6</v>
      </c>
      <c r="D10" s="23">
        <v>2.2200000000000002</v>
      </c>
    </row>
    <row r="11" spans="1:4" ht="36" x14ac:dyDescent="0.3">
      <c r="A11" s="88">
        <v>6</v>
      </c>
      <c r="B11" s="8" t="s">
        <v>191</v>
      </c>
      <c r="C11" s="8" t="s">
        <v>22</v>
      </c>
      <c r="D11" s="23">
        <v>11.4</v>
      </c>
    </row>
    <row r="12" spans="1:4" ht="36" x14ac:dyDescent="0.3">
      <c r="A12" s="85">
        <v>7</v>
      </c>
      <c r="B12" s="8" t="s">
        <v>41</v>
      </c>
      <c r="C12" s="8" t="s">
        <v>22</v>
      </c>
      <c r="D12" s="23">
        <v>13.2</v>
      </c>
    </row>
    <row r="13" spans="1:4" ht="36" x14ac:dyDescent="0.3">
      <c r="A13" s="88">
        <v>8</v>
      </c>
      <c r="B13" s="8" t="s">
        <v>192</v>
      </c>
      <c r="C13" s="8" t="s">
        <v>22</v>
      </c>
      <c r="D13" s="23">
        <v>4.9000000000000004</v>
      </c>
    </row>
    <row r="14" spans="1:4" x14ac:dyDescent="0.3">
      <c r="A14" s="85">
        <v>9</v>
      </c>
      <c r="B14" s="21" t="s">
        <v>39</v>
      </c>
      <c r="C14" s="21" t="s">
        <v>6</v>
      </c>
      <c r="D14" s="24">
        <v>1.28</v>
      </c>
    </row>
    <row r="15" spans="1:4" x14ac:dyDescent="0.3">
      <c r="A15" s="88">
        <v>10</v>
      </c>
      <c r="B15" s="21" t="s">
        <v>193</v>
      </c>
      <c r="C15" s="21" t="s">
        <v>6</v>
      </c>
      <c r="D15" s="24">
        <v>1.2</v>
      </c>
    </row>
    <row r="16" spans="1:4" x14ac:dyDescent="0.3">
      <c r="A16" s="85">
        <v>11</v>
      </c>
      <c r="B16" s="21" t="s">
        <v>40</v>
      </c>
      <c r="C16" s="21" t="s">
        <v>22</v>
      </c>
      <c r="D16" s="24">
        <v>12.5</v>
      </c>
    </row>
    <row r="17" spans="1:4" x14ac:dyDescent="0.3">
      <c r="A17" s="88">
        <v>12</v>
      </c>
      <c r="B17" s="8" t="s">
        <v>194</v>
      </c>
      <c r="C17" s="8" t="s">
        <v>22</v>
      </c>
      <c r="D17" s="23">
        <v>46.4</v>
      </c>
    </row>
    <row r="18" spans="1:4" ht="36" x14ac:dyDescent="0.3">
      <c r="A18" s="85">
        <v>13</v>
      </c>
      <c r="B18" s="8" t="s">
        <v>195</v>
      </c>
      <c r="C18" s="8" t="s">
        <v>22</v>
      </c>
      <c r="D18" s="23">
        <v>46.4</v>
      </c>
    </row>
    <row r="19" spans="1:4" x14ac:dyDescent="0.3">
      <c r="A19" s="88">
        <v>14</v>
      </c>
      <c r="B19" s="20" t="s">
        <v>196</v>
      </c>
      <c r="C19" s="20" t="s">
        <v>105</v>
      </c>
      <c r="D19" s="22">
        <v>2</v>
      </c>
    </row>
    <row r="20" spans="1:4" x14ac:dyDescent="0.3">
      <c r="A20" s="85">
        <v>15</v>
      </c>
      <c r="B20" s="8" t="s">
        <v>197</v>
      </c>
      <c r="C20" s="8" t="s">
        <v>141</v>
      </c>
      <c r="D20" s="23">
        <v>2</v>
      </c>
    </row>
    <row r="21" spans="1:4" x14ac:dyDescent="0.3">
      <c r="A21" s="88">
        <v>16</v>
      </c>
      <c r="B21" s="8" t="s">
        <v>198</v>
      </c>
      <c r="C21" s="8" t="s">
        <v>12</v>
      </c>
      <c r="D21" s="23">
        <v>4</v>
      </c>
    </row>
    <row r="22" spans="1:4" x14ac:dyDescent="0.3">
      <c r="A22" s="85">
        <v>17</v>
      </c>
      <c r="B22" s="8" t="s">
        <v>199</v>
      </c>
      <c r="C22" s="8" t="s">
        <v>141</v>
      </c>
      <c r="D22" s="8">
        <v>2</v>
      </c>
    </row>
    <row r="23" spans="1:4" x14ac:dyDescent="0.3">
      <c r="A23" s="88">
        <v>18</v>
      </c>
      <c r="B23" s="8" t="s">
        <v>200</v>
      </c>
      <c r="C23" s="8" t="s">
        <v>12</v>
      </c>
      <c r="D23" s="23">
        <v>2</v>
      </c>
    </row>
    <row r="24" spans="1:4" x14ac:dyDescent="0.3">
      <c r="A24" s="85">
        <v>19</v>
      </c>
      <c r="B24" s="8" t="s">
        <v>201</v>
      </c>
      <c r="C24" s="8" t="s">
        <v>12</v>
      </c>
      <c r="D24" s="23">
        <v>2</v>
      </c>
    </row>
    <row r="25" spans="1:4" x14ac:dyDescent="0.3">
      <c r="A25" s="88">
        <v>20</v>
      </c>
      <c r="B25" s="8" t="s">
        <v>202</v>
      </c>
      <c r="C25" s="8" t="s">
        <v>12</v>
      </c>
      <c r="D25" s="90">
        <v>3</v>
      </c>
    </row>
    <row r="26" spans="1:4" x14ac:dyDescent="0.3">
      <c r="A26" s="85">
        <v>21</v>
      </c>
      <c r="B26" s="8" t="s">
        <v>203</v>
      </c>
      <c r="C26" s="8" t="s">
        <v>12</v>
      </c>
      <c r="D26" s="90">
        <v>1</v>
      </c>
    </row>
    <row r="27" spans="1:4" x14ac:dyDescent="0.3">
      <c r="A27" s="88">
        <v>22</v>
      </c>
      <c r="B27" s="8" t="s">
        <v>204</v>
      </c>
      <c r="C27" s="8" t="s">
        <v>12</v>
      </c>
      <c r="D27" s="23">
        <v>2</v>
      </c>
    </row>
    <row r="28" spans="1:4" x14ac:dyDescent="0.3">
      <c r="A28" s="85">
        <v>23</v>
      </c>
      <c r="B28" s="8" t="s">
        <v>205</v>
      </c>
      <c r="C28" s="8" t="s">
        <v>141</v>
      </c>
      <c r="D28" s="8">
        <v>3</v>
      </c>
    </row>
  </sheetData>
  <mergeCells count="2">
    <mergeCell ref="A2:D2"/>
    <mergeCell ref="A3:D3"/>
  </mergeCells>
  <pageMargins left="0.70866141732283472" right="0.70866141732283472" top="0.74803149606299213" bottom="0.74803149606299213" header="0.31496062992125984" footer="0.31496062992125984"/>
  <pageSetup paperSize="9" scale="78" fitToHeight="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3:A4"/>
  <sheetViews>
    <sheetView workbookViewId="0">
      <selection activeCell="A4" sqref="A4:XFD4"/>
    </sheetView>
  </sheetViews>
  <sheetFormatPr defaultRowHeight="14.4" x14ac:dyDescent="0.3"/>
  <sheetData>
    <row r="3" spans="1:1" s="102" customFormat="1" x14ac:dyDescent="0.3">
      <c r="A3" s="102" t="s">
        <v>265</v>
      </c>
    </row>
    <row r="4" spans="1:1" x14ac:dyDescent="0.3">
      <c r="A4" t="s">
        <v>266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D81"/>
  <sheetViews>
    <sheetView zoomScale="70" zoomScaleNormal="70" workbookViewId="0">
      <selection activeCell="G9" sqref="G9"/>
    </sheetView>
  </sheetViews>
  <sheetFormatPr defaultColWidth="8.6640625" defaultRowHeight="18" x14ac:dyDescent="0.3"/>
  <cols>
    <col min="1" max="1" width="11.44140625" style="16" customWidth="1"/>
    <col min="2" max="2" width="65.44140625" style="16" customWidth="1"/>
    <col min="3" max="3" width="15.44140625" style="16" customWidth="1"/>
    <col min="4" max="4" width="21.33203125" style="16" customWidth="1"/>
    <col min="5" max="16384" width="8.6640625" style="16"/>
  </cols>
  <sheetData>
    <row r="1" spans="1:4" ht="33.6" customHeight="1" x14ac:dyDescent="0.3">
      <c r="A1" s="297" t="s">
        <v>264</v>
      </c>
      <c r="B1" s="301"/>
      <c r="C1" s="301"/>
      <c r="D1" s="301"/>
    </row>
    <row r="2" spans="1:4" x14ac:dyDescent="0.3">
      <c r="A2" s="302"/>
      <c r="B2" s="302"/>
      <c r="C2" s="302"/>
      <c r="D2" s="302"/>
    </row>
    <row r="3" spans="1:4" x14ac:dyDescent="0.3">
      <c r="A3" s="101" t="s">
        <v>0</v>
      </c>
      <c r="B3" s="93" t="s">
        <v>184</v>
      </c>
      <c r="C3" s="93" t="s">
        <v>2</v>
      </c>
      <c r="D3" s="93" t="s">
        <v>3</v>
      </c>
    </row>
    <row r="4" spans="1:4" x14ac:dyDescent="0.3">
      <c r="A4" s="65" t="s">
        <v>163</v>
      </c>
      <c r="B4" s="65" t="s">
        <v>207</v>
      </c>
      <c r="C4" s="65"/>
      <c r="D4" s="84"/>
    </row>
    <row r="5" spans="1:4" x14ac:dyDescent="0.3">
      <c r="A5" s="65" t="s">
        <v>208</v>
      </c>
      <c r="B5" s="65" t="s">
        <v>209</v>
      </c>
      <c r="C5" s="65"/>
      <c r="D5" s="84"/>
    </row>
    <row r="6" spans="1:4" x14ac:dyDescent="0.3">
      <c r="A6" s="85">
        <v>1</v>
      </c>
      <c r="B6" s="86" t="s">
        <v>187</v>
      </c>
      <c r="C6" s="86" t="s">
        <v>22</v>
      </c>
      <c r="D6" s="87">
        <v>16</v>
      </c>
    </row>
    <row r="7" spans="1:4" x14ac:dyDescent="0.3">
      <c r="A7" s="88">
        <v>2</v>
      </c>
      <c r="B7" s="20" t="s">
        <v>188</v>
      </c>
      <c r="C7" s="20" t="s">
        <v>141</v>
      </c>
      <c r="D7" s="22">
        <v>4</v>
      </c>
    </row>
    <row r="8" spans="1:4" x14ac:dyDescent="0.3">
      <c r="A8" s="85">
        <v>3</v>
      </c>
      <c r="B8" s="8" t="s">
        <v>189</v>
      </c>
      <c r="C8" s="8" t="s">
        <v>141</v>
      </c>
      <c r="D8" s="23">
        <v>12</v>
      </c>
    </row>
    <row r="9" spans="1:4" x14ac:dyDescent="0.3">
      <c r="A9" s="88">
        <v>4</v>
      </c>
      <c r="B9" s="8" t="s">
        <v>38</v>
      </c>
      <c r="C9" s="8" t="s">
        <v>6</v>
      </c>
      <c r="D9" s="23">
        <v>5.3</v>
      </c>
    </row>
    <row r="10" spans="1:4" x14ac:dyDescent="0.3">
      <c r="A10" s="85">
        <v>5</v>
      </c>
      <c r="B10" s="94" t="s">
        <v>210</v>
      </c>
      <c r="C10" s="8" t="s">
        <v>6</v>
      </c>
      <c r="D10" s="23">
        <v>6.3890000000000002</v>
      </c>
    </row>
    <row r="11" spans="1:4" x14ac:dyDescent="0.3">
      <c r="A11" s="88">
        <v>6</v>
      </c>
      <c r="B11" s="94" t="s">
        <v>211</v>
      </c>
      <c r="C11" s="94" t="s">
        <v>22</v>
      </c>
      <c r="D11" s="95">
        <v>165</v>
      </c>
    </row>
    <row r="12" spans="1:4" x14ac:dyDescent="0.3">
      <c r="A12" s="85">
        <v>7</v>
      </c>
      <c r="B12" s="94" t="s">
        <v>190</v>
      </c>
      <c r="C12" s="94" t="s">
        <v>6</v>
      </c>
      <c r="D12" s="95">
        <f>D9+D10+4.95</f>
        <v>16.638999999999999</v>
      </c>
    </row>
    <row r="13" spans="1:4" x14ac:dyDescent="0.3">
      <c r="A13" s="88">
        <v>8</v>
      </c>
      <c r="B13" s="94" t="s">
        <v>212</v>
      </c>
      <c r="C13" s="94" t="s">
        <v>22</v>
      </c>
      <c r="D13" s="95">
        <v>101.84</v>
      </c>
    </row>
    <row r="14" spans="1:4" x14ac:dyDescent="0.3">
      <c r="A14" s="65" t="s">
        <v>213</v>
      </c>
      <c r="B14" s="65" t="s">
        <v>214</v>
      </c>
      <c r="C14" s="65"/>
      <c r="D14" s="84"/>
    </row>
    <row r="15" spans="1:4" x14ac:dyDescent="0.3">
      <c r="A15" s="65" t="s">
        <v>185</v>
      </c>
      <c r="B15" s="65" t="s">
        <v>215</v>
      </c>
      <c r="C15" s="65"/>
      <c r="D15" s="84"/>
    </row>
    <row r="16" spans="1:4" ht="36" x14ac:dyDescent="0.3">
      <c r="A16" s="3">
        <v>9</v>
      </c>
      <c r="B16" s="11" t="s">
        <v>216</v>
      </c>
      <c r="C16" s="11" t="s">
        <v>22</v>
      </c>
      <c r="D16" s="96">
        <v>32.1</v>
      </c>
    </row>
    <row r="17" spans="1:4" ht="54" x14ac:dyDescent="0.3">
      <c r="A17" s="2">
        <v>10</v>
      </c>
      <c r="B17" s="100" t="s">
        <v>217</v>
      </c>
      <c r="C17" s="99" t="s">
        <v>6</v>
      </c>
      <c r="D17" s="23">
        <v>0.82</v>
      </c>
    </row>
    <row r="18" spans="1:4" ht="36" x14ac:dyDescent="0.3">
      <c r="A18" s="3">
        <v>11</v>
      </c>
      <c r="B18" s="100" t="s">
        <v>169</v>
      </c>
      <c r="C18" s="99" t="s">
        <v>6</v>
      </c>
      <c r="D18" s="23">
        <v>0.83</v>
      </c>
    </row>
    <row r="19" spans="1:4" ht="36" x14ac:dyDescent="0.3">
      <c r="A19" s="2">
        <v>12</v>
      </c>
      <c r="B19" s="100" t="s">
        <v>60</v>
      </c>
      <c r="C19" s="99" t="s">
        <v>10</v>
      </c>
      <c r="D19" s="23">
        <v>0.113</v>
      </c>
    </row>
    <row r="20" spans="1:4" ht="36" x14ac:dyDescent="0.3">
      <c r="A20" s="3">
        <v>13</v>
      </c>
      <c r="B20" s="100" t="s">
        <v>170</v>
      </c>
      <c r="C20" s="99" t="s">
        <v>24</v>
      </c>
      <c r="D20" s="23">
        <v>4.4999999999999998E-2</v>
      </c>
    </row>
    <row r="21" spans="1:4" ht="36" x14ac:dyDescent="0.3">
      <c r="A21" s="2">
        <v>14</v>
      </c>
      <c r="B21" s="100" t="s">
        <v>171</v>
      </c>
      <c r="C21" s="99" t="s">
        <v>24</v>
      </c>
      <c r="D21" s="23">
        <v>0.109</v>
      </c>
    </row>
    <row r="22" spans="1:4" x14ac:dyDescent="0.3">
      <c r="A22" s="3">
        <v>15</v>
      </c>
      <c r="B22" s="100" t="s">
        <v>218</v>
      </c>
      <c r="C22" s="99" t="s">
        <v>6</v>
      </c>
      <c r="D22" s="99">
        <v>4.9400000000000004</v>
      </c>
    </row>
    <row r="23" spans="1:4" x14ac:dyDescent="0.3">
      <c r="A23" s="2">
        <v>16</v>
      </c>
      <c r="B23" s="97" t="s">
        <v>219</v>
      </c>
      <c r="C23" s="97" t="s">
        <v>6</v>
      </c>
      <c r="D23" s="23">
        <v>4.9400000000000004</v>
      </c>
    </row>
    <row r="24" spans="1:4" x14ac:dyDescent="0.3">
      <c r="A24" s="3">
        <v>17</v>
      </c>
      <c r="B24" s="8" t="s">
        <v>220</v>
      </c>
      <c r="C24" s="8" t="s">
        <v>22</v>
      </c>
      <c r="D24" s="23">
        <v>49.4</v>
      </c>
    </row>
    <row r="25" spans="1:4" x14ac:dyDescent="0.3">
      <c r="A25" s="2">
        <v>18</v>
      </c>
      <c r="B25" s="21" t="s">
        <v>221</v>
      </c>
      <c r="C25" s="21" t="s">
        <v>22</v>
      </c>
      <c r="D25" s="98">
        <v>49.4</v>
      </c>
    </row>
    <row r="26" spans="1:4" ht="36" x14ac:dyDescent="0.3">
      <c r="A26" s="3">
        <v>19</v>
      </c>
      <c r="B26" s="100" t="s">
        <v>222</v>
      </c>
      <c r="C26" s="99" t="s">
        <v>6</v>
      </c>
      <c r="D26" s="23">
        <v>0.2</v>
      </c>
    </row>
    <row r="27" spans="1:4" ht="36" x14ac:dyDescent="0.3">
      <c r="A27" s="2">
        <v>20</v>
      </c>
      <c r="B27" s="8" t="s">
        <v>41</v>
      </c>
      <c r="C27" s="8" t="s">
        <v>22</v>
      </c>
      <c r="D27" s="23">
        <v>49.79</v>
      </c>
    </row>
    <row r="28" spans="1:4" x14ac:dyDescent="0.3">
      <c r="A28" s="65" t="s">
        <v>223</v>
      </c>
      <c r="B28" s="65" t="s">
        <v>224</v>
      </c>
      <c r="C28" s="65"/>
      <c r="D28" s="84"/>
    </row>
    <row r="29" spans="1:4" ht="54" x14ac:dyDescent="0.3">
      <c r="A29" s="2">
        <v>21</v>
      </c>
      <c r="B29" s="100" t="s">
        <v>225</v>
      </c>
      <c r="C29" s="99" t="s">
        <v>6</v>
      </c>
      <c r="D29" s="23">
        <v>5.8550000000000004</v>
      </c>
    </row>
    <row r="30" spans="1:4" x14ac:dyDescent="0.3">
      <c r="A30" s="2">
        <v>22</v>
      </c>
      <c r="B30" s="100" t="s">
        <v>226</v>
      </c>
      <c r="C30" s="99" t="s">
        <v>22</v>
      </c>
      <c r="D30" s="99">
        <v>58.1</v>
      </c>
    </row>
    <row r="31" spans="1:4" ht="36" x14ac:dyDescent="0.3">
      <c r="A31" s="2">
        <v>23</v>
      </c>
      <c r="B31" s="8" t="s">
        <v>227</v>
      </c>
      <c r="C31" s="99" t="s">
        <v>22</v>
      </c>
      <c r="D31" s="99">
        <v>220.62</v>
      </c>
    </row>
    <row r="32" spans="1:4" ht="36" x14ac:dyDescent="0.3">
      <c r="A32" s="2">
        <v>24</v>
      </c>
      <c r="B32" s="8" t="s">
        <v>195</v>
      </c>
      <c r="C32" s="8" t="s">
        <v>22</v>
      </c>
      <c r="D32" s="23">
        <v>110</v>
      </c>
    </row>
    <row r="33" spans="1:4" x14ac:dyDescent="0.3">
      <c r="A33" s="65" t="s">
        <v>163</v>
      </c>
      <c r="B33" s="65" t="s">
        <v>228</v>
      </c>
      <c r="C33" s="65"/>
      <c r="D33" s="84"/>
    </row>
    <row r="34" spans="1:4" x14ac:dyDescent="0.3">
      <c r="A34" s="65" t="s">
        <v>185</v>
      </c>
      <c r="B34" s="65" t="s">
        <v>229</v>
      </c>
      <c r="C34" s="65"/>
      <c r="D34" s="84"/>
    </row>
    <row r="35" spans="1:4" x14ac:dyDescent="0.3">
      <c r="A35" s="89">
        <v>25</v>
      </c>
      <c r="B35" s="8" t="s">
        <v>230</v>
      </c>
      <c r="C35" s="8" t="s">
        <v>141</v>
      </c>
      <c r="D35" s="8">
        <v>1</v>
      </c>
    </row>
    <row r="36" spans="1:4" x14ac:dyDescent="0.3">
      <c r="A36" s="89">
        <v>26</v>
      </c>
      <c r="B36" s="8" t="s">
        <v>124</v>
      </c>
      <c r="C36" s="8" t="s">
        <v>141</v>
      </c>
      <c r="D36" s="8">
        <v>4</v>
      </c>
    </row>
    <row r="37" spans="1:4" x14ac:dyDescent="0.3">
      <c r="A37" s="89">
        <v>27</v>
      </c>
      <c r="B37" s="8" t="s">
        <v>231</v>
      </c>
      <c r="C37" s="8" t="s">
        <v>20</v>
      </c>
      <c r="D37" s="8">
        <v>14</v>
      </c>
    </row>
    <row r="38" spans="1:4" x14ac:dyDescent="0.3">
      <c r="A38" s="89">
        <v>28</v>
      </c>
      <c r="B38" s="8" t="s">
        <v>232</v>
      </c>
      <c r="C38" s="8" t="s">
        <v>141</v>
      </c>
      <c r="D38" s="8">
        <v>8</v>
      </c>
    </row>
    <row r="39" spans="1:4" x14ac:dyDescent="0.3">
      <c r="A39" s="89">
        <v>29</v>
      </c>
      <c r="B39" s="8" t="s">
        <v>233</v>
      </c>
      <c r="C39" s="8" t="s">
        <v>141</v>
      </c>
      <c r="D39" s="8">
        <v>6</v>
      </c>
    </row>
    <row r="40" spans="1:4" x14ac:dyDescent="0.3">
      <c r="A40" s="89">
        <v>30</v>
      </c>
      <c r="B40" s="8" t="s">
        <v>234</v>
      </c>
      <c r="C40" s="8" t="s">
        <v>141</v>
      </c>
      <c r="D40" s="8">
        <v>6</v>
      </c>
    </row>
    <row r="41" spans="1:4" x14ac:dyDescent="0.3">
      <c r="A41" s="89">
        <v>31</v>
      </c>
      <c r="B41" s="8" t="s">
        <v>235</v>
      </c>
      <c r="C41" s="8" t="s">
        <v>20</v>
      </c>
      <c r="D41" s="8">
        <v>36</v>
      </c>
    </row>
    <row r="42" spans="1:4" x14ac:dyDescent="0.3">
      <c r="A42" s="89">
        <v>32</v>
      </c>
      <c r="B42" s="20" t="s">
        <v>236</v>
      </c>
      <c r="C42" s="20" t="s">
        <v>105</v>
      </c>
      <c r="D42" s="22">
        <v>4</v>
      </c>
    </row>
    <row r="43" spans="1:4" x14ac:dyDescent="0.3">
      <c r="A43" s="89">
        <v>33</v>
      </c>
      <c r="B43" s="20" t="s">
        <v>237</v>
      </c>
      <c r="C43" s="20" t="s">
        <v>105</v>
      </c>
      <c r="D43" s="22">
        <v>4</v>
      </c>
    </row>
    <row r="44" spans="1:4" x14ac:dyDescent="0.3">
      <c r="A44" s="89">
        <v>34</v>
      </c>
      <c r="B44" s="20" t="s">
        <v>196</v>
      </c>
      <c r="C44" s="20" t="s">
        <v>105</v>
      </c>
      <c r="D44" s="22">
        <v>4</v>
      </c>
    </row>
    <row r="45" spans="1:4" x14ac:dyDescent="0.3">
      <c r="A45" s="89">
        <v>35</v>
      </c>
      <c r="B45" s="8" t="s">
        <v>197</v>
      </c>
      <c r="C45" s="8" t="s">
        <v>141</v>
      </c>
      <c r="D45" s="23">
        <v>4</v>
      </c>
    </row>
    <row r="46" spans="1:4" x14ac:dyDescent="0.3">
      <c r="A46" s="89">
        <v>36</v>
      </c>
      <c r="B46" s="8" t="s">
        <v>198</v>
      </c>
      <c r="C46" s="8" t="s">
        <v>12</v>
      </c>
      <c r="D46" s="23">
        <v>16</v>
      </c>
    </row>
    <row r="47" spans="1:4" x14ac:dyDescent="0.3">
      <c r="A47" s="89">
        <v>37</v>
      </c>
      <c r="B47" s="8" t="s">
        <v>199</v>
      </c>
      <c r="C47" s="8" t="s">
        <v>141</v>
      </c>
      <c r="D47" s="8">
        <v>16</v>
      </c>
    </row>
    <row r="48" spans="1:4" x14ac:dyDescent="0.3">
      <c r="A48" s="89">
        <v>38</v>
      </c>
      <c r="B48" s="8" t="s">
        <v>200</v>
      </c>
      <c r="C48" s="8" t="s">
        <v>12</v>
      </c>
      <c r="D48" s="23">
        <v>4</v>
      </c>
    </row>
    <row r="49" spans="1:4" x14ac:dyDescent="0.3">
      <c r="A49" s="89">
        <v>39</v>
      </c>
      <c r="B49" s="8" t="s">
        <v>201</v>
      </c>
      <c r="C49" s="8" t="s">
        <v>12</v>
      </c>
      <c r="D49" s="23">
        <v>4</v>
      </c>
    </row>
    <row r="50" spans="1:4" x14ac:dyDescent="0.3">
      <c r="A50" s="89">
        <v>40</v>
      </c>
      <c r="B50" s="8" t="s">
        <v>202</v>
      </c>
      <c r="C50" s="8" t="s">
        <v>12</v>
      </c>
      <c r="D50" s="90">
        <v>8</v>
      </c>
    </row>
    <row r="51" spans="1:4" x14ac:dyDescent="0.3">
      <c r="A51" s="89">
        <v>41</v>
      </c>
      <c r="B51" s="8" t="s">
        <v>238</v>
      </c>
      <c r="C51" s="8" t="s">
        <v>12</v>
      </c>
      <c r="D51" s="90">
        <v>4</v>
      </c>
    </row>
    <row r="52" spans="1:4" x14ac:dyDescent="0.3">
      <c r="A52" s="89">
        <v>42</v>
      </c>
      <c r="B52" s="8" t="s">
        <v>203</v>
      </c>
      <c r="C52" s="8" t="s">
        <v>12</v>
      </c>
      <c r="D52" s="90">
        <v>4</v>
      </c>
    </row>
    <row r="53" spans="1:4" x14ac:dyDescent="0.3">
      <c r="A53" s="89">
        <v>43</v>
      </c>
      <c r="B53" s="8" t="s">
        <v>204</v>
      </c>
      <c r="C53" s="8" t="s">
        <v>12</v>
      </c>
      <c r="D53" s="23">
        <v>4</v>
      </c>
    </row>
    <row r="54" spans="1:4" x14ac:dyDescent="0.3">
      <c r="A54" s="89">
        <v>44</v>
      </c>
      <c r="B54" s="8" t="s">
        <v>205</v>
      </c>
      <c r="C54" s="8" t="s">
        <v>141</v>
      </c>
      <c r="D54" s="8">
        <v>8</v>
      </c>
    </row>
    <row r="55" spans="1:4" x14ac:dyDescent="0.3">
      <c r="A55" s="89">
        <v>45</v>
      </c>
      <c r="B55" s="8" t="s">
        <v>239</v>
      </c>
      <c r="C55" s="8" t="s">
        <v>141</v>
      </c>
      <c r="D55" s="8">
        <v>8</v>
      </c>
    </row>
    <row r="56" spans="1:4" x14ac:dyDescent="0.3">
      <c r="A56" s="89">
        <v>46</v>
      </c>
      <c r="B56" s="8" t="s">
        <v>240</v>
      </c>
      <c r="C56" s="8" t="s">
        <v>141</v>
      </c>
      <c r="D56" s="8">
        <v>4</v>
      </c>
    </row>
    <row r="57" spans="1:4" x14ac:dyDescent="0.3">
      <c r="A57" s="89">
        <v>47</v>
      </c>
      <c r="B57" s="8" t="s">
        <v>241</v>
      </c>
      <c r="C57" s="8" t="s">
        <v>20</v>
      </c>
      <c r="D57" s="8">
        <v>20</v>
      </c>
    </row>
    <row r="58" spans="1:4" x14ac:dyDescent="0.3">
      <c r="A58" s="89">
        <v>48</v>
      </c>
      <c r="B58" s="8" t="s">
        <v>242</v>
      </c>
      <c r="C58" s="8" t="s">
        <v>20</v>
      </c>
      <c r="D58" s="8">
        <v>60</v>
      </c>
    </row>
    <row r="59" spans="1:4" x14ac:dyDescent="0.3">
      <c r="A59" s="89">
        <v>49</v>
      </c>
      <c r="B59" s="8" t="s">
        <v>243</v>
      </c>
      <c r="C59" s="8" t="s">
        <v>141</v>
      </c>
      <c r="D59" s="8">
        <v>8</v>
      </c>
    </row>
    <row r="60" spans="1:4" x14ac:dyDescent="0.3">
      <c r="A60" s="89">
        <v>50</v>
      </c>
      <c r="B60" s="8" t="s">
        <v>244</v>
      </c>
      <c r="C60" s="8" t="s">
        <v>141</v>
      </c>
      <c r="D60" s="8">
        <v>26</v>
      </c>
    </row>
    <row r="61" spans="1:4" x14ac:dyDescent="0.3">
      <c r="A61" s="89">
        <v>51</v>
      </c>
      <c r="B61" s="8" t="s">
        <v>245</v>
      </c>
      <c r="C61" s="8" t="s">
        <v>141</v>
      </c>
      <c r="D61" s="8">
        <v>40</v>
      </c>
    </row>
    <row r="62" spans="1:4" x14ac:dyDescent="0.3">
      <c r="A62" s="89">
        <v>52</v>
      </c>
      <c r="B62" s="8" t="s">
        <v>246</v>
      </c>
      <c r="C62" s="8" t="s">
        <v>141</v>
      </c>
      <c r="D62" s="8">
        <v>12</v>
      </c>
    </row>
    <row r="63" spans="1:4" x14ac:dyDescent="0.3">
      <c r="A63" s="89">
        <v>53</v>
      </c>
      <c r="B63" s="8" t="s">
        <v>247</v>
      </c>
      <c r="C63" s="8" t="s">
        <v>20</v>
      </c>
      <c r="D63" s="8">
        <v>20</v>
      </c>
    </row>
    <row r="64" spans="1:4" x14ac:dyDescent="0.3">
      <c r="A64" s="89">
        <v>54</v>
      </c>
      <c r="B64" s="8" t="s">
        <v>248</v>
      </c>
      <c r="C64" s="8" t="s">
        <v>141</v>
      </c>
      <c r="D64" s="8">
        <v>4</v>
      </c>
    </row>
    <row r="65" spans="1:4" x14ac:dyDescent="0.3">
      <c r="A65" s="89">
        <v>55</v>
      </c>
      <c r="B65" s="8" t="s">
        <v>126</v>
      </c>
      <c r="C65" s="8" t="s">
        <v>141</v>
      </c>
      <c r="D65" s="8">
        <v>16</v>
      </c>
    </row>
    <row r="66" spans="1:4" x14ac:dyDescent="0.3">
      <c r="A66" s="89">
        <v>56</v>
      </c>
      <c r="B66" s="8" t="s">
        <v>249</v>
      </c>
      <c r="C66" s="8" t="s">
        <v>20</v>
      </c>
      <c r="D66" s="8">
        <v>8</v>
      </c>
    </row>
    <row r="67" spans="1:4" x14ac:dyDescent="0.3">
      <c r="A67" s="89">
        <v>57</v>
      </c>
      <c r="B67" s="8" t="s">
        <v>250</v>
      </c>
      <c r="C67" s="8" t="s">
        <v>20</v>
      </c>
      <c r="D67" s="8">
        <v>24</v>
      </c>
    </row>
    <row r="68" spans="1:4" x14ac:dyDescent="0.3">
      <c r="A68" s="89">
        <v>58</v>
      </c>
      <c r="B68" s="8" t="s">
        <v>117</v>
      </c>
      <c r="C68" s="8" t="s">
        <v>20</v>
      </c>
      <c r="D68" s="8">
        <v>36</v>
      </c>
    </row>
    <row r="69" spans="1:4" x14ac:dyDescent="0.3">
      <c r="A69" s="89">
        <v>59</v>
      </c>
      <c r="B69" s="8" t="s">
        <v>251</v>
      </c>
      <c r="C69" s="8" t="s">
        <v>20</v>
      </c>
      <c r="D69" s="8">
        <v>20</v>
      </c>
    </row>
    <row r="70" spans="1:4" x14ac:dyDescent="0.3">
      <c r="A70" s="89">
        <v>60</v>
      </c>
      <c r="B70" s="8" t="s">
        <v>252</v>
      </c>
      <c r="C70" s="8" t="s">
        <v>141</v>
      </c>
      <c r="D70" s="8">
        <v>16</v>
      </c>
    </row>
    <row r="71" spans="1:4" x14ac:dyDescent="0.3">
      <c r="A71" s="89">
        <v>61</v>
      </c>
      <c r="B71" s="8" t="s">
        <v>253</v>
      </c>
      <c r="C71" s="8" t="s">
        <v>141</v>
      </c>
      <c r="D71" s="8">
        <v>12</v>
      </c>
    </row>
    <row r="72" spans="1:4" x14ac:dyDescent="0.3">
      <c r="A72" s="89">
        <v>62</v>
      </c>
      <c r="B72" s="8" t="s">
        <v>254</v>
      </c>
      <c r="C72" s="8" t="s">
        <v>141</v>
      </c>
      <c r="D72" s="8">
        <v>28</v>
      </c>
    </row>
    <row r="73" spans="1:4" x14ac:dyDescent="0.3">
      <c r="A73" s="89">
        <v>63</v>
      </c>
      <c r="B73" s="8" t="s">
        <v>255</v>
      </c>
      <c r="C73" s="8" t="s">
        <v>141</v>
      </c>
      <c r="D73" s="8">
        <v>20</v>
      </c>
    </row>
    <row r="74" spans="1:4" x14ac:dyDescent="0.3">
      <c r="A74" s="89">
        <v>64</v>
      </c>
      <c r="B74" s="8" t="s">
        <v>255</v>
      </c>
      <c r="C74" s="8" t="s">
        <v>141</v>
      </c>
      <c r="D74" s="8">
        <v>20</v>
      </c>
    </row>
    <row r="75" spans="1:4" x14ac:dyDescent="0.3">
      <c r="A75" s="89">
        <v>65</v>
      </c>
      <c r="B75" s="8" t="s">
        <v>256</v>
      </c>
      <c r="C75" s="8" t="s">
        <v>141</v>
      </c>
      <c r="D75" s="8">
        <v>8</v>
      </c>
    </row>
    <row r="76" spans="1:4" x14ac:dyDescent="0.3">
      <c r="A76" s="89">
        <v>66</v>
      </c>
      <c r="B76" s="8" t="s">
        <v>257</v>
      </c>
      <c r="C76" s="8" t="s">
        <v>20</v>
      </c>
      <c r="D76" s="8">
        <v>4</v>
      </c>
    </row>
    <row r="77" spans="1:4" x14ac:dyDescent="0.3">
      <c r="A77" s="65" t="s">
        <v>223</v>
      </c>
      <c r="B77" s="65" t="s">
        <v>258</v>
      </c>
      <c r="C77" s="65"/>
      <c r="D77" s="84"/>
    </row>
    <row r="78" spans="1:4" ht="54" x14ac:dyDescent="0.3">
      <c r="A78" s="89">
        <v>67</v>
      </c>
      <c r="B78" s="8" t="s">
        <v>259</v>
      </c>
      <c r="C78" s="8" t="s">
        <v>22</v>
      </c>
      <c r="D78" s="23">
        <v>19.52</v>
      </c>
    </row>
    <row r="79" spans="1:4" ht="54" x14ac:dyDescent="0.3">
      <c r="A79" s="89">
        <v>68</v>
      </c>
      <c r="B79" s="8" t="s">
        <v>260</v>
      </c>
      <c r="C79" s="8" t="s">
        <v>22</v>
      </c>
      <c r="D79" s="23">
        <v>4.74</v>
      </c>
    </row>
    <row r="80" spans="1:4" ht="36" x14ac:dyDescent="0.3">
      <c r="A80" s="89">
        <v>69</v>
      </c>
      <c r="B80" s="21" t="s">
        <v>261</v>
      </c>
      <c r="C80" s="21" t="s">
        <v>14</v>
      </c>
      <c r="D80" s="24">
        <v>16</v>
      </c>
    </row>
    <row r="81" spans="1:4" x14ac:dyDescent="0.3">
      <c r="A81" s="89">
        <v>70</v>
      </c>
      <c r="B81" s="21" t="s">
        <v>262</v>
      </c>
      <c r="C81" s="21" t="s">
        <v>263</v>
      </c>
      <c r="D81" s="24">
        <v>28</v>
      </c>
    </row>
  </sheetData>
  <mergeCells count="2">
    <mergeCell ref="A1:D1"/>
    <mergeCell ref="A2:D2"/>
  </mergeCells>
  <pageMargins left="0.70866141732283472" right="0.70866141732283472" top="0.74803149606299213" bottom="0.74803149606299213" header="0.31496062992125984" footer="0.31496062992125984"/>
  <pageSetup paperSize="9" scale="76" fitToHeight="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2:A8"/>
  <sheetViews>
    <sheetView workbookViewId="0">
      <selection activeCell="F16" sqref="F16"/>
    </sheetView>
  </sheetViews>
  <sheetFormatPr defaultRowHeight="14.4" x14ac:dyDescent="0.3"/>
  <sheetData>
    <row r="2" spans="1:1" s="102" customFormat="1" x14ac:dyDescent="0.3">
      <c r="A2" s="102" t="s">
        <v>273</v>
      </c>
    </row>
    <row r="3" spans="1:1" x14ac:dyDescent="0.3">
      <c r="A3" t="s">
        <v>267</v>
      </c>
    </row>
    <row r="4" spans="1:1" x14ac:dyDescent="0.3">
      <c r="A4" t="s">
        <v>268</v>
      </c>
    </row>
    <row r="5" spans="1:1" x14ac:dyDescent="0.3">
      <c r="A5" t="s">
        <v>269</v>
      </c>
    </row>
    <row r="6" spans="1:1" s="102" customFormat="1" x14ac:dyDescent="0.3">
      <c r="A6" s="103" t="s">
        <v>274</v>
      </c>
    </row>
    <row r="8" spans="1:1" x14ac:dyDescent="0.3">
      <c r="A8" t="s">
        <v>266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2:A7"/>
  <sheetViews>
    <sheetView workbookViewId="0">
      <selection activeCell="A7" sqref="A7:XFD7"/>
    </sheetView>
  </sheetViews>
  <sheetFormatPr defaultRowHeight="14.4" x14ac:dyDescent="0.3"/>
  <sheetData>
    <row r="2" spans="1:1" s="102" customFormat="1" x14ac:dyDescent="0.3">
      <c r="A2" s="102" t="s">
        <v>270</v>
      </c>
    </row>
    <row r="3" spans="1:1" x14ac:dyDescent="0.3">
      <c r="A3" t="s">
        <v>267</v>
      </c>
    </row>
    <row r="4" spans="1:1" x14ac:dyDescent="0.3">
      <c r="A4" t="s">
        <v>268</v>
      </c>
    </row>
    <row r="5" spans="1:1" x14ac:dyDescent="0.3">
      <c r="A5" t="s">
        <v>269</v>
      </c>
    </row>
    <row r="7" spans="1:1" x14ac:dyDescent="0.3">
      <c r="A7" t="s">
        <v>266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19"/>
  <sheetViews>
    <sheetView view="pageBreakPreview" zoomScale="70" zoomScaleNormal="85" zoomScaleSheetLayoutView="70" workbookViewId="0">
      <selection activeCell="H10" sqref="H10"/>
    </sheetView>
  </sheetViews>
  <sheetFormatPr defaultColWidth="8.6640625" defaultRowHeight="14.4" x14ac:dyDescent="0.3"/>
  <cols>
    <col min="1" max="1" width="8.6640625" style="107"/>
    <col min="2" max="3" width="34.88671875" style="106" customWidth="1"/>
    <col min="4" max="4" width="23.44140625" style="106" customWidth="1"/>
    <col min="5" max="6" width="11.5546875" style="106" customWidth="1"/>
    <col min="7" max="7" width="13.33203125" style="106" customWidth="1"/>
    <col min="8" max="8" width="15.44140625" style="106" customWidth="1"/>
    <col min="9" max="9" width="38.5546875" style="106" customWidth="1"/>
    <col min="10" max="10" width="40.5546875" style="106" customWidth="1"/>
    <col min="11" max="16384" width="8.6640625" style="106"/>
  </cols>
  <sheetData>
    <row r="1" spans="1:10" ht="23.4" x14ac:dyDescent="0.3">
      <c r="A1" s="155" t="s">
        <v>293</v>
      </c>
      <c r="B1" s="155"/>
      <c r="C1" s="155"/>
      <c r="D1" s="155"/>
      <c r="E1" s="155"/>
      <c r="F1" s="155"/>
      <c r="G1" s="155"/>
      <c r="H1" s="155"/>
      <c r="I1" s="155"/>
      <c r="J1" s="155"/>
    </row>
    <row r="2" spans="1:10" ht="18" x14ac:dyDescent="0.3">
      <c r="B2" s="108" t="s">
        <v>294</v>
      </c>
      <c r="C2" s="109"/>
      <c r="D2" s="109"/>
      <c r="E2" s="109"/>
      <c r="F2" s="109"/>
      <c r="G2" s="109"/>
      <c r="H2" s="109"/>
    </row>
    <row r="3" spans="1:10" ht="18" x14ac:dyDescent="0.3">
      <c r="B3" s="108" t="s">
        <v>295</v>
      </c>
      <c r="C3" s="110"/>
      <c r="D3" s="110"/>
      <c r="E3" s="110"/>
      <c r="F3" s="110"/>
      <c r="G3" s="110"/>
      <c r="H3" s="110"/>
    </row>
    <row r="4" spans="1:10" ht="18" x14ac:dyDescent="0.3">
      <c r="B4" s="108" t="s">
        <v>296</v>
      </c>
      <c r="C4" s="109"/>
      <c r="D4" s="109"/>
      <c r="E4" s="109"/>
      <c r="F4" s="109"/>
      <c r="G4" s="109"/>
      <c r="H4" s="109"/>
    </row>
    <row r="5" spans="1:10" ht="18" x14ac:dyDescent="0.3">
      <c r="B5" s="108" t="s">
        <v>297</v>
      </c>
      <c r="C5" s="109"/>
      <c r="D5" s="109"/>
      <c r="E5" s="109"/>
      <c r="F5" s="109"/>
      <c r="G5" s="109"/>
      <c r="H5" s="109"/>
      <c r="I5" s="111"/>
      <c r="J5" s="111"/>
    </row>
    <row r="6" spans="1:10" ht="18" x14ac:dyDescent="0.3">
      <c r="B6" s="112" t="s">
        <v>298</v>
      </c>
      <c r="C6" s="110"/>
      <c r="D6" s="110"/>
      <c r="E6" s="110"/>
      <c r="F6" s="110"/>
      <c r="G6" s="110"/>
      <c r="H6" s="110"/>
    </row>
    <row r="7" spans="1:10" ht="11.1" customHeight="1" x14ac:dyDescent="0.3"/>
    <row r="8" spans="1:10" s="113" customFormat="1" ht="24.9" customHeight="1" x14ac:dyDescent="0.3">
      <c r="A8" s="156" t="s">
        <v>299</v>
      </c>
      <c r="B8" s="156" t="s">
        <v>300</v>
      </c>
      <c r="C8" s="156" t="s">
        <v>301</v>
      </c>
      <c r="D8" s="157" t="s">
        <v>302</v>
      </c>
      <c r="E8" s="159" t="s">
        <v>303</v>
      </c>
      <c r="F8" s="159"/>
      <c r="G8" s="159" t="s">
        <v>304</v>
      </c>
      <c r="H8" s="159"/>
      <c r="I8" s="160" t="s">
        <v>305</v>
      </c>
      <c r="J8" s="157" t="s">
        <v>306</v>
      </c>
    </row>
    <row r="9" spans="1:10" s="113" customFormat="1" ht="24.9" customHeight="1" x14ac:dyDescent="0.3">
      <c r="A9" s="156"/>
      <c r="B9" s="156"/>
      <c r="C9" s="156"/>
      <c r="D9" s="158"/>
      <c r="E9" s="114" t="s">
        <v>307</v>
      </c>
      <c r="F9" s="114" t="s">
        <v>308</v>
      </c>
      <c r="G9" s="114" t="s">
        <v>309</v>
      </c>
      <c r="H9" s="114" t="s">
        <v>310</v>
      </c>
      <c r="I9" s="161"/>
      <c r="J9" s="162"/>
    </row>
    <row r="10" spans="1:10" ht="39.9" customHeight="1" x14ac:dyDescent="0.3">
      <c r="A10" s="115">
        <v>1</v>
      </c>
      <c r="B10" s="116"/>
      <c r="C10" s="115" t="s">
        <v>311</v>
      </c>
      <c r="D10" s="116"/>
      <c r="E10" s="116"/>
      <c r="F10" s="116"/>
      <c r="G10" s="116"/>
      <c r="H10" s="116"/>
      <c r="I10" s="117"/>
      <c r="J10" s="116"/>
    </row>
    <row r="11" spans="1:10" ht="39.9" customHeight="1" x14ac:dyDescent="0.3">
      <c r="A11" s="115">
        <v>2</v>
      </c>
      <c r="B11" s="116"/>
      <c r="C11" s="115" t="s">
        <v>312</v>
      </c>
      <c r="D11" s="116"/>
      <c r="E11" s="116"/>
      <c r="F11" s="116"/>
      <c r="G11" s="116"/>
      <c r="H11" s="116"/>
      <c r="I11" s="117"/>
      <c r="J11" s="116"/>
    </row>
    <row r="12" spans="1:10" ht="39.9" customHeight="1" x14ac:dyDescent="0.3">
      <c r="A12" s="115">
        <v>3</v>
      </c>
      <c r="B12" s="116"/>
      <c r="C12" s="115" t="s">
        <v>313</v>
      </c>
      <c r="D12" s="116"/>
      <c r="E12" s="116"/>
      <c r="F12" s="116"/>
      <c r="G12" s="116"/>
      <c r="H12" s="116"/>
      <c r="I12" s="117"/>
      <c r="J12" s="116"/>
    </row>
    <row r="13" spans="1:10" ht="39.9" customHeight="1" x14ac:dyDescent="0.3">
      <c r="A13" s="115">
        <v>4</v>
      </c>
      <c r="B13" s="116"/>
      <c r="C13" s="116" t="s">
        <v>314</v>
      </c>
      <c r="D13" s="116"/>
      <c r="E13" s="116"/>
      <c r="F13" s="116"/>
      <c r="G13" s="116"/>
      <c r="H13" s="116"/>
      <c r="I13" s="117"/>
      <c r="J13" s="116"/>
    </row>
    <row r="14" spans="1:10" ht="39.9" customHeight="1" x14ac:dyDescent="0.3">
      <c r="A14" s="115">
        <v>5</v>
      </c>
      <c r="B14" s="116"/>
      <c r="C14" s="116" t="s">
        <v>314</v>
      </c>
      <c r="D14" s="116"/>
      <c r="E14" s="116"/>
      <c r="F14" s="116"/>
      <c r="G14" s="116"/>
      <c r="H14" s="116"/>
      <c r="I14" s="117"/>
      <c r="J14" s="116"/>
    </row>
    <row r="15" spans="1:10" ht="39.9" customHeight="1" x14ac:dyDescent="0.3">
      <c r="A15" s="115">
        <v>6</v>
      </c>
      <c r="B15" s="116"/>
      <c r="C15" s="116" t="s">
        <v>314</v>
      </c>
      <c r="D15" s="116"/>
      <c r="E15" s="116"/>
      <c r="F15" s="116"/>
      <c r="G15" s="116"/>
      <c r="H15" s="116"/>
      <c r="I15" s="117"/>
      <c r="J15" s="116"/>
    </row>
    <row r="16" spans="1:10" ht="39.9" customHeight="1" x14ac:dyDescent="0.3">
      <c r="A16" s="115">
        <v>7</v>
      </c>
      <c r="B16" s="116"/>
      <c r="C16" s="116" t="s">
        <v>314</v>
      </c>
      <c r="D16" s="116"/>
      <c r="E16" s="116"/>
      <c r="F16" s="116"/>
      <c r="G16" s="116"/>
      <c r="H16" s="116"/>
      <c r="I16" s="117"/>
      <c r="J16" s="116"/>
    </row>
    <row r="17" spans="1:10" ht="39.9" customHeight="1" x14ac:dyDescent="0.3">
      <c r="A17" s="115">
        <v>8</v>
      </c>
      <c r="B17" s="116"/>
      <c r="C17" s="116" t="s">
        <v>314</v>
      </c>
      <c r="D17" s="116"/>
      <c r="E17" s="116"/>
      <c r="F17" s="116"/>
      <c r="G17" s="116"/>
      <c r="H17" s="116"/>
      <c r="I17" s="117"/>
      <c r="J17" s="116"/>
    </row>
    <row r="18" spans="1:10" ht="39.9" customHeight="1" x14ac:dyDescent="0.3">
      <c r="A18" s="115">
        <v>9</v>
      </c>
      <c r="B18" s="116"/>
      <c r="C18" s="116" t="s">
        <v>314</v>
      </c>
      <c r="D18" s="116"/>
      <c r="E18" s="116"/>
      <c r="F18" s="116"/>
      <c r="G18" s="116"/>
      <c r="H18" s="116"/>
      <c r="I18" s="117"/>
      <c r="J18" s="116"/>
    </row>
    <row r="19" spans="1:10" ht="39.9" customHeight="1" x14ac:dyDescent="0.3">
      <c r="A19" s="115">
        <v>10</v>
      </c>
      <c r="B19" s="116"/>
      <c r="C19" s="116" t="s">
        <v>314</v>
      </c>
      <c r="D19" s="116"/>
      <c r="E19" s="116"/>
      <c r="F19" s="116"/>
      <c r="G19" s="116"/>
      <c r="H19" s="116"/>
      <c r="I19" s="117"/>
      <c r="J19" s="116"/>
    </row>
  </sheetData>
  <mergeCells count="9">
    <mergeCell ref="A1:J1"/>
    <mergeCell ref="A8:A9"/>
    <mergeCell ref="B8:B9"/>
    <mergeCell ref="C8:C9"/>
    <mergeCell ref="D8:D9"/>
    <mergeCell ref="E8:F8"/>
    <mergeCell ref="G8:H8"/>
    <mergeCell ref="I8:I9"/>
    <mergeCell ref="J8:J9"/>
  </mergeCells>
  <pageMargins left="0.7" right="0.7"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17"/>
  <sheetViews>
    <sheetView view="pageBreakPreview" zoomScale="70" zoomScaleNormal="60" zoomScaleSheetLayoutView="70" workbookViewId="0">
      <selection activeCell="C24" sqref="C24"/>
    </sheetView>
  </sheetViews>
  <sheetFormatPr defaultRowHeight="14.4" x14ac:dyDescent="0.3"/>
  <cols>
    <col min="2" max="2" width="37.88671875" customWidth="1"/>
    <col min="3" max="3" width="30.109375" customWidth="1"/>
    <col min="4" max="5" width="17.44140625" customWidth="1"/>
    <col min="6" max="6" width="19.109375" customWidth="1"/>
    <col min="7" max="7" width="18.88671875" customWidth="1"/>
    <col min="8" max="8" width="19.109375" customWidth="1"/>
    <col min="9" max="9" width="22" customWidth="1"/>
    <col min="10" max="10" width="24.33203125" customWidth="1"/>
  </cols>
  <sheetData>
    <row r="1" spans="1:10" ht="23.4" x14ac:dyDescent="0.45">
      <c r="A1" s="163" t="s">
        <v>315</v>
      </c>
      <c r="B1" s="163"/>
      <c r="C1" s="163"/>
      <c r="D1" s="163"/>
      <c r="E1" s="163"/>
      <c r="F1" s="163"/>
      <c r="G1" s="163"/>
      <c r="H1" s="163"/>
      <c r="I1" s="163"/>
      <c r="J1" s="163"/>
    </row>
    <row r="3" spans="1:10" ht="18" x14ac:dyDescent="0.35">
      <c r="A3" s="164" t="s">
        <v>316</v>
      </c>
      <c r="B3" s="164"/>
      <c r="C3" s="118"/>
      <c r="D3" s="118"/>
      <c r="E3" s="118"/>
      <c r="F3" s="118"/>
    </row>
    <row r="5" spans="1:10" s="113" customFormat="1" ht="30" customHeight="1" x14ac:dyDescent="0.3">
      <c r="A5" s="119" t="s">
        <v>317</v>
      </c>
      <c r="B5" s="119" t="s">
        <v>318</v>
      </c>
      <c r="C5" s="120" t="s">
        <v>319</v>
      </c>
      <c r="D5" s="120" t="s">
        <v>320</v>
      </c>
      <c r="E5" s="120" t="s">
        <v>321</v>
      </c>
      <c r="F5" s="120" t="s">
        <v>322</v>
      </c>
      <c r="G5" s="119" t="s">
        <v>323</v>
      </c>
      <c r="H5" s="119" t="s">
        <v>324</v>
      </c>
      <c r="I5" s="119" t="s">
        <v>325</v>
      </c>
      <c r="J5" s="119" t="s">
        <v>326</v>
      </c>
    </row>
    <row r="6" spans="1:10" s="107" customFormat="1" ht="45.6" customHeight="1" x14ac:dyDescent="0.3">
      <c r="A6" s="115">
        <v>1</v>
      </c>
      <c r="B6" s="115" t="s">
        <v>311</v>
      </c>
      <c r="C6" s="115"/>
      <c r="D6" s="115"/>
      <c r="E6" s="115"/>
      <c r="F6" s="115"/>
      <c r="G6" s="115"/>
      <c r="H6" s="115"/>
      <c r="I6" s="115"/>
      <c r="J6" s="115"/>
    </row>
    <row r="7" spans="1:10" s="107" customFormat="1" ht="45.6" customHeight="1" x14ac:dyDescent="0.3">
      <c r="A7" s="115">
        <v>2</v>
      </c>
      <c r="B7" s="115" t="s">
        <v>312</v>
      </c>
      <c r="C7" s="115"/>
      <c r="D7" s="115"/>
      <c r="E7" s="115"/>
      <c r="F7" s="115"/>
      <c r="G7" s="115"/>
      <c r="H7" s="115"/>
      <c r="I7" s="115"/>
      <c r="J7" s="115"/>
    </row>
    <row r="8" spans="1:10" s="107" customFormat="1" ht="45.6" customHeight="1" x14ac:dyDescent="0.3">
      <c r="A8" s="115">
        <v>3</v>
      </c>
      <c r="B8" s="115" t="s">
        <v>313</v>
      </c>
      <c r="C8" s="115"/>
      <c r="D8" s="115"/>
      <c r="E8" s="115"/>
      <c r="F8" s="115"/>
      <c r="G8" s="115"/>
      <c r="H8" s="115"/>
      <c r="I8" s="115"/>
      <c r="J8" s="115"/>
    </row>
    <row r="9" spans="1:10" ht="45.6" hidden="1" customHeight="1" x14ac:dyDescent="0.3">
      <c r="A9" s="121">
        <v>4</v>
      </c>
      <c r="B9" s="121"/>
      <c r="C9" s="121"/>
      <c r="D9" s="121"/>
      <c r="E9" s="121"/>
      <c r="F9" s="121"/>
      <c r="G9" s="121"/>
      <c r="H9" s="121"/>
      <c r="I9" s="121"/>
      <c r="J9" s="121"/>
    </row>
    <row r="10" spans="1:10" ht="45.6" hidden="1" customHeight="1" x14ac:dyDescent="0.3">
      <c r="A10" s="121">
        <v>5</v>
      </c>
      <c r="B10" s="121"/>
      <c r="C10" s="121"/>
      <c r="D10" s="121"/>
      <c r="E10" s="121"/>
      <c r="F10" s="121"/>
      <c r="G10" s="121"/>
      <c r="H10" s="121"/>
      <c r="I10" s="121"/>
      <c r="J10" s="121"/>
    </row>
    <row r="11" spans="1:10" ht="45.6" hidden="1" customHeight="1" x14ac:dyDescent="0.3">
      <c r="A11" s="121">
        <v>6</v>
      </c>
      <c r="B11" s="121"/>
      <c r="C11" s="121"/>
      <c r="D11" s="121"/>
      <c r="E11" s="121"/>
      <c r="F11" s="121"/>
      <c r="G11" s="121"/>
      <c r="H11" s="121"/>
      <c r="I11" s="121"/>
      <c r="J11" s="121"/>
    </row>
    <row r="12" spans="1:10" ht="45.6" hidden="1" customHeight="1" x14ac:dyDescent="0.3">
      <c r="A12" s="121">
        <v>7</v>
      </c>
      <c r="B12" s="121"/>
      <c r="C12" s="121"/>
      <c r="D12" s="121"/>
      <c r="E12" s="121"/>
      <c r="F12" s="121"/>
      <c r="G12" s="121"/>
      <c r="H12" s="121"/>
      <c r="I12" s="121"/>
      <c r="J12" s="121"/>
    </row>
    <row r="13" spans="1:10" ht="45.6" hidden="1" customHeight="1" x14ac:dyDescent="0.3">
      <c r="A13" s="121">
        <v>8</v>
      </c>
      <c r="B13" s="121"/>
      <c r="C13" s="121"/>
      <c r="D13" s="121"/>
      <c r="E13" s="121"/>
      <c r="F13" s="121"/>
      <c r="G13" s="121"/>
      <c r="H13" s="121"/>
      <c r="I13" s="121"/>
      <c r="J13" s="121"/>
    </row>
    <row r="14" spans="1:10" ht="45.6" hidden="1" customHeight="1" x14ac:dyDescent="0.3">
      <c r="A14" s="121">
        <v>9</v>
      </c>
      <c r="B14" s="121"/>
      <c r="C14" s="121"/>
      <c r="D14" s="121"/>
      <c r="E14" s="121"/>
      <c r="F14" s="121"/>
      <c r="G14" s="121"/>
      <c r="H14" s="121"/>
      <c r="I14" s="121"/>
      <c r="J14" s="121"/>
    </row>
    <row r="15" spans="1:10" ht="45.6" hidden="1" customHeight="1" x14ac:dyDescent="0.3">
      <c r="A15" s="121">
        <v>10</v>
      </c>
      <c r="B15" s="121"/>
      <c r="C15" s="121"/>
      <c r="D15" s="121"/>
      <c r="E15" s="121"/>
      <c r="F15" s="121"/>
      <c r="G15" s="121"/>
      <c r="H15" s="121"/>
      <c r="I15" s="121"/>
      <c r="J15" s="121"/>
    </row>
    <row r="16" spans="1:10" x14ac:dyDescent="0.3">
      <c r="A16" s="165" t="s">
        <v>327</v>
      </c>
      <c r="B16" s="165"/>
      <c r="C16" s="165"/>
      <c r="D16" s="165"/>
      <c r="E16" s="165"/>
      <c r="F16" s="165"/>
      <c r="G16" s="165"/>
      <c r="H16" s="165"/>
      <c r="I16" s="165"/>
      <c r="J16" s="165"/>
    </row>
    <row r="17" spans="1:10" x14ac:dyDescent="0.3">
      <c r="A17" s="166"/>
      <c r="B17" s="166"/>
      <c r="C17" s="166"/>
      <c r="D17" s="166"/>
      <c r="E17" s="166"/>
      <c r="F17" s="166"/>
      <c r="G17" s="166"/>
      <c r="H17" s="166"/>
      <c r="I17" s="166"/>
      <c r="J17" s="166"/>
    </row>
  </sheetData>
  <mergeCells count="3">
    <mergeCell ref="A1:J1"/>
    <mergeCell ref="A3:B3"/>
    <mergeCell ref="A16:J17"/>
  </mergeCells>
  <pageMargins left="0.7" right="0.7" top="0.75" bottom="0.75" header="0.3" footer="0.3"/>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59"/>
  <sheetViews>
    <sheetView topLeftCell="A58" zoomScale="70" zoomScaleNormal="70" workbookViewId="0">
      <selection activeCell="D40" sqref="D40:H40"/>
    </sheetView>
  </sheetViews>
  <sheetFormatPr defaultRowHeight="14.4" x14ac:dyDescent="0.3"/>
  <cols>
    <col min="5" max="5" width="4" customWidth="1"/>
    <col min="8" max="8" width="15.88671875" customWidth="1"/>
    <col min="9" max="9" width="14.88671875" customWidth="1"/>
    <col min="10" max="10" width="16.44140625" customWidth="1"/>
    <col min="13" max="13" width="12.109375" customWidth="1"/>
  </cols>
  <sheetData>
    <row r="1" spans="1:13" s="131" customFormat="1" ht="17.399999999999999" customHeight="1" x14ac:dyDescent="0.3">
      <c r="A1" s="181" t="s">
        <v>382</v>
      </c>
      <c r="B1" s="182"/>
      <c r="C1" s="182"/>
      <c r="D1" s="182"/>
      <c r="E1" s="182"/>
      <c r="F1" s="182"/>
      <c r="G1" s="182"/>
      <c r="H1" s="182"/>
      <c r="I1" s="182"/>
      <c r="J1" s="182"/>
      <c r="K1" s="182"/>
      <c r="L1" s="182"/>
      <c r="M1" s="183"/>
    </row>
    <row r="2" spans="1:13" s="131" customFormat="1" ht="15.9" customHeight="1" x14ac:dyDescent="0.3">
      <c r="A2" s="184"/>
      <c r="B2" s="185"/>
      <c r="C2" s="185"/>
      <c r="D2" s="185"/>
      <c r="E2" s="185"/>
      <c r="F2" s="185"/>
      <c r="G2" s="185"/>
      <c r="H2" s="185"/>
      <c r="I2" s="185"/>
      <c r="J2" s="185"/>
      <c r="K2" s="185"/>
      <c r="L2" s="185"/>
      <c r="M2" s="186"/>
    </row>
    <row r="3" spans="1:13" s="131" customFormat="1" ht="15" thickBot="1" x14ac:dyDescent="0.35">
      <c r="A3" s="187" t="str">
        <f>IF('[13]Setup Sheet'!$B$3="","",'[13]Setup Sheet'!$B$3)</f>
        <v>Vietnam Office</v>
      </c>
      <c r="B3" s="188"/>
      <c r="C3" s="188"/>
      <c r="D3" s="188"/>
      <c r="E3" s="188"/>
      <c r="F3" s="188"/>
      <c r="G3" s="188"/>
      <c r="H3" s="188"/>
      <c r="I3" s="188"/>
      <c r="J3" s="188"/>
      <c r="K3" s="188"/>
      <c r="L3" s="188"/>
      <c r="M3" s="189"/>
    </row>
    <row r="4" spans="1:13" s="131" customFormat="1" ht="15" thickBot="1" x14ac:dyDescent="0.35">
      <c r="A4" s="190" t="s">
        <v>383</v>
      </c>
      <c r="B4" s="191"/>
      <c r="C4" s="191"/>
      <c r="D4" s="191"/>
      <c r="E4" s="191"/>
      <c r="F4" s="191"/>
      <c r="G4" s="191"/>
      <c r="H4" s="191"/>
      <c r="I4" s="191"/>
      <c r="J4" s="191"/>
      <c r="K4" s="191"/>
      <c r="L4" s="191"/>
      <c r="M4" s="192"/>
    </row>
    <row r="5" spans="1:13" s="132" customFormat="1" ht="37.5" customHeight="1" x14ac:dyDescent="0.3">
      <c r="A5" s="167" t="s">
        <v>384</v>
      </c>
      <c r="B5" s="168"/>
      <c r="C5" s="169"/>
      <c r="D5" s="193" t="s">
        <v>385</v>
      </c>
      <c r="E5" s="193"/>
      <c r="F5" s="193"/>
      <c r="G5" s="193"/>
      <c r="H5" s="193"/>
      <c r="I5" s="173" t="s">
        <v>386</v>
      </c>
      <c r="J5" s="169"/>
      <c r="K5" s="194" t="s">
        <v>387</v>
      </c>
      <c r="L5" s="194"/>
      <c r="M5" s="195"/>
    </row>
    <row r="6" spans="1:13" s="132" customFormat="1" ht="36.6" customHeight="1" x14ac:dyDescent="0.3">
      <c r="A6" s="167" t="s">
        <v>388</v>
      </c>
      <c r="B6" s="168"/>
      <c r="C6" s="169" t="str">
        <f>IF('[13]Setup Sheet'!B21="","",'[13]Setup Sheet'!B21)</f>
        <v>VietnamProcurement@samaritan.org</v>
      </c>
      <c r="D6" s="170" t="s">
        <v>389</v>
      </c>
      <c r="E6" s="171"/>
      <c r="F6" s="171"/>
      <c r="G6" s="171"/>
      <c r="H6" s="172"/>
      <c r="I6" s="173" t="s">
        <v>390</v>
      </c>
      <c r="J6" s="169"/>
      <c r="K6" s="174"/>
      <c r="L6" s="174"/>
      <c r="M6" s="175"/>
    </row>
    <row r="7" spans="1:13" s="132" customFormat="1" ht="39" customHeight="1" x14ac:dyDescent="0.3">
      <c r="A7" s="167" t="s">
        <v>391</v>
      </c>
      <c r="B7" s="168"/>
      <c r="C7" s="169" t="str">
        <f>IF('[13]Setup Sheet'!B22="","",'[13]Setup Sheet'!B22)</f>
        <v/>
      </c>
      <c r="D7" s="176" t="s">
        <v>392</v>
      </c>
      <c r="E7" s="177"/>
      <c r="F7" s="177"/>
      <c r="G7" s="177"/>
      <c r="H7" s="178"/>
      <c r="I7" s="173" t="s">
        <v>393</v>
      </c>
      <c r="J7" s="169"/>
      <c r="K7" s="179"/>
      <c r="L7" s="179"/>
      <c r="M7" s="180"/>
    </row>
    <row r="8" spans="1:13" s="132" customFormat="1" ht="37.5" customHeight="1" thickBot="1" x14ac:dyDescent="0.35">
      <c r="A8" s="167" t="s">
        <v>394</v>
      </c>
      <c r="B8" s="168"/>
      <c r="C8" s="169"/>
      <c r="D8" s="216" t="s">
        <v>395</v>
      </c>
      <c r="E8" s="216"/>
      <c r="F8" s="216"/>
      <c r="G8" s="216"/>
      <c r="H8" s="216"/>
      <c r="I8" s="217" t="s">
        <v>396</v>
      </c>
      <c r="J8" s="218"/>
      <c r="K8" s="219"/>
      <c r="L8" s="219"/>
      <c r="M8" s="220"/>
    </row>
    <row r="9" spans="1:13" s="132" customFormat="1" ht="20.100000000000001" customHeight="1" thickBot="1" x14ac:dyDescent="0.35">
      <c r="A9" s="221" t="s">
        <v>397</v>
      </c>
      <c r="B9" s="222"/>
      <c r="C9" s="222"/>
      <c r="D9" s="222"/>
      <c r="E9" s="222"/>
      <c r="F9" s="222"/>
      <c r="G9" s="222"/>
      <c r="H9" s="222"/>
      <c r="I9" s="222"/>
      <c r="J9" s="222"/>
      <c r="K9" s="222"/>
      <c r="L9" s="222"/>
      <c r="M9" s="223"/>
    </row>
    <row r="10" spans="1:13" s="133" customFormat="1" ht="17.100000000000001" customHeight="1" x14ac:dyDescent="0.3">
      <c r="A10" s="198" t="s">
        <v>398</v>
      </c>
      <c r="B10" s="199"/>
      <c r="C10" s="199"/>
      <c r="D10" s="199"/>
      <c r="E10" s="224"/>
      <c r="F10" s="226" t="s">
        <v>399</v>
      </c>
      <c r="G10" s="226" t="s">
        <v>400</v>
      </c>
      <c r="H10" s="228" t="s">
        <v>401</v>
      </c>
      <c r="I10" s="196" t="s">
        <v>402</v>
      </c>
      <c r="J10" s="196" t="s">
        <v>403</v>
      </c>
      <c r="K10" s="198" t="s">
        <v>404</v>
      </c>
      <c r="L10" s="199"/>
      <c r="M10" s="200"/>
    </row>
    <row r="11" spans="1:13" s="134" customFormat="1" ht="25.5" customHeight="1" x14ac:dyDescent="0.3">
      <c r="A11" s="201"/>
      <c r="B11" s="202"/>
      <c r="C11" s="202"/>
      <c r="D11" s="202"/>
      <c r="E11" s="225"/>
      <c r="F11" s="227"/>
      <c r="G11" s="227"/>
      <c r="H11" s="229"/>
      <c r="I11" s="197"/>
      <c r="J11" s="197"/>
      <c r="K11" s="201"/>
      <c r="L11" s="202"/>
      <c r="M11" s="203"/>
    </row>
    <row r="12" spans="1:13" s="140" customFormat="1" ht="72.599999999999994" customHeight="1" x14ac:dyDescent="0.3">
      <c r="A12" s="135">
        <v>1</v>
      </c>
      <c r="B12" s="204" t="s">
        <v>405</v>
      </c>
      <c r="C12" s="205"/>
      <c r="D12" s="205" t="s">
        <v>406</v>
      </c>
      <c r="E12" s="206"/>
      <c r="F12" s="136">
        <v>1</v>
      </c>
      <c r="G12" s="137" t="s">
        <v>407</v>
      </c>
      <c r="H12" s="138"/>
      <c r="I12" s="139">
        <f>H12*F12</f>
        <v>0</v>
      </c>
      <c r="J12" s="139">
        <f>I12</f>
        <v>0</v>
      </c>
      <c r="K12" s="207" t="str">
        <f>IF('[13]Purchase Request'!O16="","",'[13]Purchase Request'!O16)</f>
        <v/>
      </c>
      <c r="L12" s="208"/>
      <c r="M12" s="209"/>
    </row>
    <row r="13" spans="1:13" s="140" customFormat="1" ht="72.599999999999994" customHeight="1" x14ac:dyDescent="0.3">
      <c r="A13" s="135">
        <v>2</v>
      </c>
      <c r="B13" s="210" t="s">
        <v>408</v>
      </c>
      <c r="C13" s="211"/>
      <c r="D13" s="211" t="s">
        <v>409</v>
      </c>
      <c r="E13" s="212"/>
      <c r="F13" s="136">
        <v>1</v>
      </c>
      <c r="G13" s="137" t="s">
        <v>407</v>
      </c>
      <c r="H13" s="138"/>
      <c r="I13" s="139"/>
      <c r="J13" s="139"/>
      <c r="K13" s="213"/>
      <c r="L13" s="214"/>
      <c r="M13" s="215"/>
    </row>
    <row r="14" spans="1:13" s="140" customFormat="1" ht="72.599999999999994" customHeight="1" x14ac:dyDescent="0.3">
      <c r="A14" s="135">
        <v>3</v>
      </c>
      <c r="B14" s="210" t="s">
        <v>410</v>
      </c>
      <c r="C14" s="211"/>
      <c r="D14" s="211" t="s">
        <v>411</v>
      </c>
      <c r="E14" s="212"/>
      <c r="F14" s="136">
        <v>1</v>
      </c>
      <c r="G14" s="137" t="s">
        <v>407</v>
      </c>
      <c r="H14" s="138"/>
      <c r="I14" s="139"/>
      <c r="J14" s="139"/>
      <c r="K14" s="213"/>
      <c r="L14" s="214"/>
      <c r="M14" s="215"/>
    </row>
    <row r="15" spans="1:13" s="140" customFormat="1" ht="72.599999999999994" customHeight="1" x14ac:dyDescent="0.3">
      <c r="A15" s="135">
        <v>4</v>
      </c>
      <c r="B15" s="210" t="s">
        <v>412</v>
      </c>
      <c r="C15" s="211"/>
      <c r="D15" s="211" t="s">
        <v>413</v>
      </c>
      <c r="E15" s="212"/>
      <c r="F15" s="136">
        <v>1</v>
      </c>
      <c r="G15" s="137" t="s">
        <v>407</v>
      </c>
      <c r="H15" s="138"/>
      <c r="I15" s="141">
        <f>H15*F15</f>
        <v>0</v>
      </c>
      <c r="J15" s="139"/>
      <c r="K15" s="213"/>
      <c r="L15" s="214"/>
      <c r="M15" s="215"/>
    </row>
    <row r="16" spans="1:13" s="140" customFormat="1" ht="90.9" customHeight="1" x14ac:dyDescent="0.3">
      <c r="A16" s="135">
        <v>5</v>
      </c>
      <c r="B16" s="210" t="s">
        <v>414</v>
      </c>
      <c r="C16" s="211"/>
      <c r="D16" s="211" t="s">
        <v>414</v>
      </c>
      <c r="E16" s="212"/>
      <c r="F16" s="136">
        <v>1</v>
      </c>
      <c r="G16" s="137" t="s">
        <v>407</v>
      </c>
      <c r="H16" s="138"/>
      <c r="I16" s="141">
        <f t="shared" ref="I16" si="0">H16*F16</f>
        <v>0</v>
      </c>
      <c r="J16" s="139"/>
      <c r="K16" s="213"/>
      <c r="L16" s="214"/>
      <c r="M16" s="215"/>
    </row>
    <row r="17" spans="1:13" s="140" customFormat="1" ht="90.9" customHeight="1" x14ac:dyDescent="0.3">
      <c r="A17" s="135">
        <v>6</v>
      </c>
      <c r="B17" s="210" t="s">
        <v>415</v>
      </c>
      <c r="C17" s="211"/>
      <c r="D17" s="211" t="s">
        <v>415</v>
      </c>
      <c r="E17" s="212"/>
      <c r="F17" s="136">
        <v>1</v>
      </c>
      <c r="G17" s="137" t="s">
        <v>407</v>
      </c>
      <c r="H17" s="142"/>
      <c r="I17" s="143"/>
      <c r="J17" s="143"/>
      <c r="K17" s="213"/>
      <c r="L17" s="214"/>
      <c r="M17" s="215"/>
    </row>
    <row r="18" spans="1:13" s="140" customFormat="1" ht="90.9" customHeight="1" x14ac:dyDescent="0.3">
      <c r="A18" s="135">
        <v>7</v>
      </c>
      <c r="B18" s="210" t="s">
        <v>416</v>
      </c>
      <c r="C18" s="211"/>
      <c r="D18" s="211" t="s">
        <v>416</v>
      </c>
      <c r="E18" s="212"/>
      <c r="F18" s="136">
        <v>1</v>
      </c>
      <c r="G18" s="137" t="s">
        <v>407</v>
      </c>
      <c r="H18" s="142"/>
      <c r="I18" s="143"/>
      <c r="J18" s="143"/>
      <c r="K18" s="213"/>
      <c r="L18" s="214"/>
      <c r="M18" s="215"/>
    </row>
    <row r="19" spans="1:13" s="140" customFormat="1" ht="90.9" customHeight="1" x14ac:dyDescent="0.3">
      <c r="A19" s="135">
        <v>8</v>
      </c>
      <c r="B19" s="210" t="s">
        <v>417</v>
      </c>
      <c r="C19" s="211"/>
      <c r="D19" s="211" t="s">
        <v>417</v>
      </c>
      <c r="E19" s="212"/>
      <c r="F19" s="136">
        <v>1</v>
      </c>
      <c r="G19" s="137" t="s">
        <v>407</v>
      </c>
      <c r="H19" s="142"/>
      <c r="I19" s="143"/>
      <c r="J19" s="143"/>
      <c r="K19" s="213"/>
      <c r="L19" s="214"/>
      <c r="M19" s="215"/>
    </row>
    <row r="20" spans="1:13" s="140" customFormat="1" ht="144" customHeight="1" x14ac:dyDescent="0.3">
      <c r="A20" s="135">
        <v>9</v>
      </c>
      <c r="B20" s="210" t="s">
        <v>418</v>
      </c>
      <c r="C20" s="211"/>
      <c r="D20" s="211" t="s">
        <v>418</v>
      </c>
      <c r="E20" s="212"/>
      <c r="F20" s="136">
        <v>1</v>
      </c>
      <c r="G20" s="137" t="s">
        <v>407</v>
      </c>
      <c r="H20" s="142"/>
      <c r="I20" s="143"/>
      <c r="J20" s="143"/>
      <c r="K20" s="213"/>
      <c r="L20" s="214"/>
      <c r="M20" s="215"/>
    </row>
    <row r="21" spans="1:13" s="140" customFormat="1" ht="197.4" customHeight="1" x14ac:dyDescent="0.3">
      <c r="A21" s="135">
        <v>10</v>
      </c>
      <c r="B21" s="210" t="s">
        <v>419</v>
      </c>
      <c r="C21" s="211"/>
      <c r="D21" s="211" t="s">
        <v>419</v>
      </c>
      <c r="E21" s="212"/>
      <c r="F21" s="136">
        <v>1</v>
      </c>
      <c r="G21" s="137" t="s">
        <v>407</v>
      </c>
      <c r="H21" s="142"/>
      <c r="I21" s="143"/>
      <c r="J21" s="143"/>
      <c r="K21" s="213"/>
      <c r="L21" s="214"/>
      <c r="M21" s="215"/>
    </row>
    <row r="22" spans="1:13" s="140" customFormat="1" ht="105" customHeight="1" x14ac:dyDescent="0.3">
      <c r="A22" s="135">
        <v>11</v>
      </c>
      <c r="B22" s="210" t="s">
        <v>420</v>
      </c>
      <c r="C22" s="211"/>
      <c r="D22" s="211" t="s">
        <v>420</v>
      </c>
      <c r="E22" s="212"/>
      <c r="F22" s="136">
        <v>1</v>
      </c>
      <c r="G22" s="137" t="s">
        <v>407</v>
      </c>
      <c r="H22" s="142"/>
      <c r="I22" s="143"/>
      <c r="J22" s="143"/>
      <c r="K22" s="213"/>
      <c r="L22" s="214"/>
      <c r="M22" s="215"/>
    </row>
    <row r="23" spans="1:13" s="140" customFormat="1" ht="189.9" customHeight="1" x14ac:dyDescent="0.3">
      <c r="A23" s="135">
        <v>12</v>
      </c>
      <c r="B23" s="210" t="s">
        <v>421</v>
      </c>
      <c r="C23" s="211"/>
      <c r="D23" s="211" t="s">
        <v>421</v>
      </c>
      <c r="E23" s="212"/>
      <c r="F23" s="136">
        <v>1</v>
      </c>
      <c r="G23" s="137" t="s">
        <v>407</v>
      </c>
      <c r="H23" s="142"/>
      <c r="I23" s="143"/>
      <c r="J23" s="143"/>
      <c r="K23" s="213"/>
      <c r="L23" s="214"/>
      <c r="M23" s="215"/>
    </row>
    <row r="24" spans="1:13" s="140" customFormat="1" ht="252" customHeight="1" thickBot="1" x14ac:dyDescent="0.35">
      <c r="A24" s="135">
        <v>13</v>
      </c>
      <c r="B24" s="210" t="s">
        <v>422</v>
      </c>
      <c r="C24" s="211"/>
      <c r="D24" s="211" t="s">
        <v>422</v>
      </c>
      <c r="E24" s="212"/>
      <c r="F24" s="136">
        <v>1</v>
      </c>
      <c r="G24" s="137" t="s">
        <v>407</v>
      </c>
      <c r="H24" s="142"/>
      <c r="I24" s="143"/>
      <c r="J24" s="143"/>
      <c r="K24" s="213"/>
      <c r="L24" s="214"/>
      <c r="M24" s="215"/>
    </row>
    <row r="25" spans="1:13" s="140" customFormat="1" ht="24.75" hidden="1" customHeight="1" x14ac:dyDescent="0.3">
      <c r="A25" s="135">
        <v>14</v>
      </c>
      <c r="B25" s="210" t="str">
        <f>IF('[13]Purchase Request'!B29="","",'[13]Purchase Request'!B29)</f>
        <v/>
      </c>
      <c r="C25" s="211"/>
      <c r="D25" s="211"/>
      <c r="E25" s="212"/>
      <c r="F25" s="136" t="str">
        <f>IF('[13]Purchase Request'!D29="","",'[13]Purchase Request'!D29)</f>
        <v/>
      </c>
      <c r="G25" s="137" t="str">
        <f>IF('[13]Purchase Request'!E29="","",'[13]Purchase Request'!E29)</f>
        <v/>
      </c>
      <c r="H25" s="142"/>
      <c r="I25" s="143"/>
      <c r="J25" s="143"/>
      <c r="K25" s="213"/>
      <c r="L25" s="214"/>
      <c r="M25" s="215"/>
    </row>
    <row r="26" spans="1:13" s="140" customFormat="1" ht="24.75" hidden="1" customHeight="1" x14ac:dyDescent="0.3">
      <c r="A26" s="135">
        <v>15</v>
      </c>
      <c r="B26" s="210" t="str">
        <f>IF('[13]Purchase Request'!B30="","",'[13]Purchase Request'!B30)</f>
        <v/>
      </c>
      <c r="C26" s="211"/>
      <c r="D26" s="211"/>
      <c r="E26" s="212"/>
      <c r="F26" s="136" t="str">
        <f>IF('[13]Purchase Request'!D30="","",'[13]Purchase Request'!D30)</f>
        <v/>
      </c>
      <c r="G26" s="137" t="str">
        <f>IF('[13]Purchase Request'!E30="","",'[13]Purchase Request'!E30)</f>
        <v/>
      </c>
      <c r="H26" s="142"/>
      <c r="I26" s="143"/>
      <c r="J26" s="143"/>
      <c r="K26" s="213"/>
      <c r="L26" s="214"/>
      <c r="M26" s="215"/>
    </row>
    <row r="27" spans="1:13" s="140" customFormat="1" ht="24.75" hidden="1" customHeight="1" x14ac:dyDescent="0.3">
      <c r="A27" s="135">
        <v>16</v>
      </c>
      <c r="B27" s="210" t="str">
        <f>IF('[13]Purchase Request'!B31="","",'[13]Purchase Request'!B31)</f>
        <v/>
      </c>
      <c r="C27" s="211"/>
      <c r="D27" s="211"/>
      <c r="E27" s="212"/>
      <c r="F27" s="136" t="str">
        <f>IF('[13]Purchase Request'!D31="","",'[13]Purchase Request'!D31)</f>
        <v/>
      </c>
      <c r="G27" s="137" t="str">
        <f>IF('[13]Purchase Request'!E31="","",'[13]Purchase Request'!E31)</f>
        <v/>
      </c>
      <c r="H27" s="142"/>
      <c r="I27" s="143"/>
      <c r="J27" s="143"/>
      <c r="K27" s="213"/>
      <c r="L27" s="214"/>
      <c r="M27" s="215"/>
    </row>
    <row r="28" spans="1:13" s="140" customFormat="1" ht="24.75" hidden="1" customHeight="1" x14ac:dyDescent="0.3">
      <c r="A28" s="135">
        <v>17</v>
      </c>
      <c r="B28" s="210" t="str">
        <f>IF('[13]Purchase Request'!B32="","",'[13]Purchase Request'!B32)</f>
        <v/>
      </c>
      <c r="C28" s="211"/>
      <c r="D28" s="211"/>
      <c r="E28" s="212"/>
      <c r="F28" s="136" t="str">
        <f>IF('[13]Purchase Request'!D32="","",'[13]Purchase Request'!D32)</f>
        <v/>
      </c>
      <c r="G28" s="137" t="str">
        <f>IF('[13]Purchase Request'!E32="","",'[13]Purchase Request'!E32)</f>
        <v/>
      </c>
      <c r="H28" s="142"/>
      <c r="I28" s="143"/>
      <c r="J28" s="143"/>
      <c r="K28" s="213"/>
      <c r="L28" s="214"/>
      <c r="M28" s="215"/>
    </row>
    <row r="29" spans="1:13" s="140" customFormat="1" ht="24.75" hidden="1" customHeight="1" x14ac:dyDescent="0.3">
      <c r="A29" s="135">
        <v>18</v>
      </c>
      <c r="B29" s="210" t="str">
        <f>IF('[13]Purchase Request'!B33="","",'[13]Purchase Request'!B33)</f>
        <v/>
      </c>
      <c r="C29" s="211"/>
      <c r="D29" s="211"/>
      <c r="E29" s="212"/>
      <c r="F29" s="136" t="str">
        <f>IF('[13]Purchase Request'!D33="","",'[13]Purchase Request'!D33)</f>
        <v/>
      </c>
      <c r="G29" s="137" t="str">
        <f>IF('[13]Purchase Request'!E33="","",'[13]Purchase Request'!E33)</f>
        <v/>
      </c>
      <c r="H29" s="142"/>
      <c r="I29" s="143"/>
      <c r="J29" s="143"/>
      <c r="K29" s="213"/>
      <c r="L29" s="214"/>
      <c r="M29" s="215"/>
    </row>
    <row r="30" spans="1:13" s="140" customFormat="1" ht="24.75" hidden="1" customHeight="1" x14ac:dyDescent="0.3">
      <c r="A30" s="135">
        <v>19</v>
      </c>
      <c r="B30" s="210" t="str">
        <f>IF('[13]Purchase Request'!B34="","",'[13]Purchase Request'!B34)</f>
        <v/>
      </c>
      <c r="C30" s="211"/>
      <c r="D30" s="211"/>
      <c r="E30" s="212"/>
      <c r="F30" s="136" t="str">
        <f>IF('[13]Purchase Request'!D34="","",'[13]Purchase Request'!D34)</f>
        <v/>
      </c>
      <c r="G30" s="137" t="str">
        <f>IF('[13]Purchase Request'!E34="","",'[13]Purchase Request'!E34)</f>
        <v/>
      </c>
      <c r="H30" s="142"/>
      <c r="I30" s="143"/>
      <c r="J30" s="143"/>
      <c r="K30" s="213"/>
      <c r="L30" s="214"/>
      <c r="M30" s="215"/>
    </row>
    <row r="31" spans="1:13" s="140" customFormat="1" ht="24.75" hidden="1" customHeight="1" x14ac:dyDescent="0.3">
      <c r="A31" s="135">
        <v>20</v>
      </c>
      <c r="B31" s="210" t="str">
        <f>IF('[13]Purchase Request'!B35="","",'[13]Purchase Request'!B35)</f>
        <v/>
      </c>
      <c r="C31" s="211"/>
      <c r="D31" s="211"/>
      <c r="E31" s="212"/>
      <c r="F31" s="136" t="str">
        <f>IF('[13]Purchase Request'!D35="","",'[13]Purchase Request'!D35)</f>
        <v/>
      </c>
      <c r="G31" s="137" t="str">
        <f>IF('[13]Purchase Request'!E35="","",'[13]Purchase Request'!E35)</f>
        <v/>
      </c>
      <c r="H31" s="142"/>
      <c r="I31" s="143"/>
      <c r="J31" s="143"/>
      <c r="K31" s="213"/>
      <c r="L31" s="214"/>
      <c r="M31" s="215"/>
    </row>
    <row r="32" spans="1:13" s="140" customFormat="1" ht="24.75" hidden="1" customHeight="1" x14ac:dyDescent="0.3">
      <c r="A32" s="135">
        <v>21</v>
      </c>
      <c r="B32" s="210" t="str">
        <f>IF('[13]Purchase Request'!B36="","",'[13]Purchase Request'!B36)</f>
        <v/>
      </c>
      <c r="C32" s="211"/>
      <c r="D32" s="211"/>
      <c r="E32" s="212"/>
      <c r="F32" s="136" t="str">
        <f>IF('[13]Purchase Request'!D36="","",'[13]Purchase Request'!D36)</f>
        <v/>
      </c>
      <c r="G32" s="137" t="str">
        <f>IF('[13]Purchase Request'!E36="","",'[13]Purchase Request'!E36)</f>
        <v/>
      </c>
      <c r="H32" s="142"/>
      <c r="I32" s="143"/>
      <c r="J32" s="143"/>
      <c r="K32" s="213"/>
      <c r="L32" s="214"/>
      <c r="M32" s="215"/>
    </row>
    <row r="33" spans="1:13" s="140" customFormat="1" ht="24.75" hidden="1" customHeight="1" x14ac:dyDescent="0.3">
      <c r="A33" s="135">
        <v>22</v>
      </c>
      <c r="B33" s="210" t="str">
        <f>IF('[13]Purchase Request'!B37="","",'[13]Purchase Request'!B37)</f>
        <v/>
      </c>
      <c r="C33" s="211"/>
      <c r="D33" s="211"/>
      <c r="E33" s="212"/>
      <c r="F33" s="136" t="str">
        <f>IF('[13]Purchase Request'!D37="","",'[13]Purchase Request'!D37)</f>
        <v/>
      </c>
      <c r="G33" s="137" t="str">
        <f>IF('[13]Purchase Request'!E37="","",'[13]Purchase Request'!E37)</f>
        <v/>
      </c>
      <c r="H33" s="142"/>
      <c r="I33" s="143"/>
      <c r="J33" s="143"/>
      <c r="K33" s="213"/>
      <c r="L33" s="214"/>
      <c r="M33" s="215"/>
    </row>
    <row r="34" spans="1:13" s="140" customFormat="1" ht="24.75" hidden="1" customHeight="1" x14ac:dyDescent="0.3">
      <c r="A34" s="135">
        <v>23</v>
      </c>
      <c r="B34" s="210" t="str">
        <f>IF('[13]Purchase Request'!B38="","",'[13]Purchase Request'!B38)</f>
        <v/>
      </c>
      <c r="C34" s="211"/>
      <c r="D34" s="211"/>
      <c r="E34" s="212"/>
      <c r="F34" s="136" t="str">
        <f>IF('[13]Purchase Request'!D38="","",'[13]Purchase Request'!D38)</f>
        <v/>
      </c>
      <c r="G34" s="137" t="str">
        <f>IF('[13]Purchase Request'!E38="","",'[13]Purchase Request'!E38)</f>
        <v/>
      </c>
      <c r="H34" s="142"/>
      <c r="I34" s="143"/>
      <c r="J34" s="143"/>
      <c r="K34" s="213"/>
      <c r="L34" s="214"/>
      <c r="M34" s="215"/>
    </row>
    <row r="35" spans="1:13" s="140" customFormat="1" ht="24.75" hidden="1" customHeight="1" x14ac:dyDescent="0.3">
      <c r="A35" s="135">
        <v>24</v>
      </c>
      <c r="B35" s="210" t="str">
        <f>IF('[13]Purchase Request'!B39="","",'[13]Purchase Request'!B39)</f>
        <v/>
      </c>
      <c r="C35" s="211"/>
      <c r="D35" s="211"/>
      <c r="E35" s="212"/>
      <c r="F35" s="136" t="str">
        <f>IF('[13]Purchase Request'!D39="","",'[13]Purchase Request'!D39)</f>
        <v/>
      </c>
      <c r="G35" s="137" t="str">
        <f>IF('[13]Purchase Request'!E39="","",'[13]Purchase Request'!E39)</f>
        <v/>
      </c>
      <c r="H35" s="142"/>
      <c r="I35" s="143"/>
      <c r="J35" s="143"/>
      <c r="K35" s="213"/>
      <c r="L35" s="214"/>
      <c r="M35" s="215"/>
    </row>
    <row r="36" spans="1:13" s="140" customFormat="1" ht="64.5" hidden="1" customHeight="1" thickBot="1" x14ac:dyDescent="0.35">
      <c r="A36" s="135">
        <v>25</v>
      </c>
      <c r="B36" s="210" t="str">
        <f>IF('[13]Purchase Request'!B40="","",'[13]Purchase Request'!B40)</f>
        <v/>
      </c>
      <c r="C36" s="211"/>
      <c r="D36" s="211"/>
      <c r="E36" s="212"/>
      <c r="F36" s="136" t="str">
        <f>IF('[13]Purchase Request'!D40="","",'[13]Purchase Request'!D40)</f>
        <v/>
      </c>
      <c r="G36" s="137" t="str">
        <f>IF('[13]Purchase Request'!E40="","",'[13]Purchase Request'!E40)</f>
        <v/>
      </c>
      <c r="H36" s="142"/>
      <c r="I36" s="143"/>
      <c r="J36" s="143"/>
      <c r="K36" s="213"/>
      <c r="L36" s="214"/>
      <c r="M36" s="215"/>
    </row>
    <row r="37" spans="1:13" s="140" customFormat="1" ht="20.100000000000001" customHeight="1" thickBot="1" x14ac:dyDescent="0.35">
      <c r="A37" s="230" t="s">
        <v>423</v>
      </c>
      <c r="B37" s="231"/>
      <c r="C37" s="231"/>
      <c r="D37" s="231"/>
      <c r="E37" s="231"/>
      <c r="F37" s="231"/>
      <c r="G37" s="231"/>
      <c r="H37" s="232"/>
      <c r="I37" s="144">
        <f>SUM(I12:I16)</f>
        <v>0</v>
      </c>
      <c r="J37" s="144">
        <f>SUM(J12:J16)</f>
        <v>0</v>
      </c>
      <c r="K37" s="233"/>
      <c r="L37" s="234"/>
      <c r="M37" s="235"/>
    </row>
    <row r="38" spans="1:13" s="131" customFormat="1" ht="20.100000000000001" customHeight="1" thickBot="1" x14ac:dyDescent="0.35">
      <c r="A38" s="239" t="s">
        <v>424</v>
      </c>
      <c r="B38" s="240"/>
      <c r="C38" s="240"/>
      <c r="D38" s="240"/>
      <c r="E38" s="240"/>
      <c r="F38" s="240"/>
      <c r="G38" s="240"/>
      <c r="H38" s="240"/>
      <c r="I38" s="240"/>
      <c r="J38" s="240"/>
      <c r="K38" s="240"/>
      <c r="L38" s="240"/>
      <c r="M38" s="241"/>
    </row>
    <row r="39" spans="1:13" s="132" customFormat="1" ht="72.599999999999994" customHeight="1" x14ac:dyDescent="0.3">
      <c r="A39" s="242" t="s">
        <v>425</v>
      </c>
      <c r="B39" s="243"/>
      <c r="C39" s="243"/>
      <c r="D39" s="244"/>
      <c r="E39" s="244"/>
      <c r="F39" s="244"/>
      <c r="G39" s="244"/>
      <c r="H39" s="244"/>
      <c r="I39" s="242" t="s">
        <v>426</v>
      </c>
      <c r="J39" s="242"/>
      <c r="K39" s="244"/>
      <c r="L39" s="244"/>
      <c r="M39" s="244"/>
    </row>
    <row r="40" spans="1:13" s="132" customFormat="1" ht="87.6" customHeight="1" x14ac:dyDescent="0.3">
      <c r="A40" s="236" t="s">
        <v>427</v>
      </c>
      <c r="B40" s="237"/>
      <c r="C40" s="237" t="str">
        <f>IF('[13]Setup Sheet'!B33="","",'[13]Setup Sheet'!B33)</f>
        <v/>
      </c>
      <c r="D40" s="238"/>
      <c r="E40" s="238"/>
      <c r="F40" s="238"/>
      <c r="G40" s="238"/>
      <c r="H40" s="238"/>
      <c r="I40" s="236" t="s">
        <v>428</v>
      </c>
      <c r="J40" s="236"/>
      <c r="K40" s="245"/>
      <c r="L40" s="245"/>
      <c r="M40" s="245">
        <f ca="1">TODAY()</f>
        <v>45848</v>
      </c>
    </row>
    <row r="41" spans="1:13" s="132" customFormat="1" ht="64.5" customHeight="1" x14ac:dyDescent="0.3">
      <c r="A41" s="236" t="s">
        <v>429</v>
      </c>
      <c r="B41" s="237"/>
      <c r="C41" s="237" t="str">
        <f>IF('[13]Setup Sheet'!B32="","",'[13]Setup Sheet'!B32)</f>
        <v>N</v>
      </c>
      <c r="D41" s="238"/>
      <c r="E41" s="238"/>
      <c r="F41" s="238" t="s">
        <v>430</v>
      </c>
      <c r="G41" s="238"/>
      <c r="H41" s="238"/>
      <c r="I41" s="236" t="s">
        <v>431</v>
      </c>
      <c r="J41" s="236"/>
      <c r="K41" s="238"/>
      <c r="L41" s="238"/>
      <c r="M41" s="238"/>
    </row>
    <row r="42" spans="1:13" s="132" customFormat="1" ht="50.4" customHeight="1" x14ac:dyDescent="0.3">
      <c r="A42" s="236" t="s">
        <v>432</v>
      </c>
      <c r="B42" s="237"/>
      <c r="C42" s="237"/>
      <c r="D42" s="238"/>
      <c r="E42" s="238"/>
      <c r="F42" s="238"/>
      <c r="G42" s="238"/>
      <c r="H42" s="238"/>
      <c r="I42" s="236" t="s">
        <v>433</v>
      </c>
      <c r="J42" s="236"/>
      <c r="K42" s="238"/>
      <c r="L42" s="238"/>
      <c r="M42" s="238"/>
    </row>
    <row r="43" spans="1:13" s="132" customFormat="1" ht="44.1" customHeight="1" x14ac:dyDescent="0.3">
      <c r="A43" s="236" t="s">
        <v>434</v>
      </c>
      <c r="B43" s="237"/>
      <c r="C43" s="237"/>
      <c r="D43" s="258"/>
      <c r="E43" s="258"/>
      <c r="F43" s="258"/>
      <c r="G43" s="258"/>
      <c r="H43" s="258"/>
      <c r="I43" s="236" t="s">
        <v>435</v>
      </c>
      <c r="J43" s="236"/>
      <c r="K43" s="238"/>
      <c r="L43" s="238"/>
      <c r="M43" s="238"/>
    </row>
    <row r="44" spans="1:13" s="132" customFormat="1" ht="45" customHeight="1" x14ac:dyDescent="0.3">
      <c r="A44" s="236" t="s">
        <v>436</v>
      </c>
      <c r="B44" s="237"/>
      <c r="C44" s="237" t="str">
        <f>IF('[13]Setup Sheet'!B33="","",'[13]Setup Sheet'!B33)</f>
        <v/>
      </c>
      <c r="D44" s="259"/>
      <c r="E44" s="259"/>
      <c r="F44" s="259" t="s">
        <v>437</v>
      </c>
      <c r="G44" s="259"/>
      <c r="H44" s="259"/>
      <c r="I44" s="236" t="s">
        <v>438</v>
      </c>
      <c r="J44" s="236"/>
      <c r="K44" s="238"/>
      <c r="L44" s="238"/>
      <c r="M44" s="238"/>
    </row>
    <row r="45" spans="1:13" s="132" customFormat="1" ht="50.4" customHeight="1" thickBot="1" x14ac:dyDescent="0.35">
      <c r="A45" s="246" t="s">
        <v>439</v>
      </c>
      <c r="B45" s="247"/>
      <c r="C45" s="247" t="str">
        <f>IF('[13]Setup Sheet'!B34="","",'[13]Setup Sheet'!B34)</f>
        <v/>
      </c>
      <c r="D45" s="248"/>
      <c r="E45" s="248"/>
      <c r="F45" s="248" t="s">
        <v>437</v>
      </c>
      <c r="G45" s="248"/>
      <c r="H45" s="248"/>
      <c r="I45" s="249" t="s">
        <v>440</v>
      </c>
      <c r="J45" s="250"/>
      <c r="K45" s="244"/>
      <c r="L45" s="244"/>
      <c r="M45" s="251"/>
    </row>
    <row r="46" spans="1:13" s="132" customFormat="1" ht="69" customHeight="1" x14ac:dyDescent="0.3">
      <c r="A46" s="252" t="s">
        <v>441</v>
      </c>
      <c r="B46" s="253"/>
      <c r="C46" s="253"/>
      <c r="D46" s="254"/>
      <c r="E46" s="254"/>
      <c r="F46" s="254"/>
      <c r="G46" s="254"/>
      <c r="H46" s="254"/>
      <c r="I46" s="255" t="s">
        <v>442</v>
      </c>
      <c r="J46" s="256"/>
      <c r="K46" s="254"/>
      <c r="L46" s="254"/>
      <c r="M46" s="257"/>
    </row>
    <row r="47" spans="1:13" s="132" customFormat="1" ht="99.6" customHeight="1" x14ac:dyDescent="0.3">
      <c r="A47" s="260" t="s">
        <v>443</v>
      </c>
      <c r="B47" s="261"/>
      <c r="C47" s="261"/>
      <c r="D47" s="238"/>
      <c r="E47" s="238"/>
      <c r="F47" s="238"/>
      <c r="G47" s="238"/>
      <c r="H47" s="238"/>
      <c r="I47" s="236" t="s">
        <v>444</v>
      </c>
      <c r="J47" s="236"/>
      <c r="K47" s="245"/>
      <c r="L47" s="245"/>
      <c r="M47" s="245">
        <f ca="1">TODAY()</f>
        <v>45848</v>
      </c>
    </row>
    <row r="48" spans="1:13" s="132" customFormat="1" ht="116.4" customHeight="1" x14ac:dyDescent="0.3">
      <c r="A48" s="260" t="s">
        <v>445</v>
      </c>
      <c r="B48" s="261"/>
      <c r="C48" s="261"/>
      <c r="D48" s="238"/>
      <c r="E48" s="238"/>
      <c r="F48" s="238"/>
      <c r="G48" s="238"/>
      <c r="H48" s="238"/>
      <c r="I48" s="236" t="s">
        <v>446</v>
      </c>
      <c r="J48" s="236"/>
      <c r="K48" s="238"/>
      <c r="L48" s="238"/>
      <c r="M48" s="238"/>
    </row>
    <row r="49" spans="1:13" s="132" customFormat="1" ht="100.5" customHeight="1" x14ac:dyDescent="0.3">
      <c r="A49" s="260" t="s">
        <v>447</v>
      </c>
      <c r="B49" s="261"/>
      <c r="C49" s="261"/>
      <c r="D49" s="238"/>
      <c r="E49" s="238"/>
      <c r="F49" s="238"/>
      <c r="G49" s="238"/>
      <c r="H49" s="238"/>
      <c r="I49" s="236" t="s">
        <v>448</v>
      </c>
      <c r="J49" s="236"/>
      <c r="K49" s="238"/>
      <c r="L49" s="238"/>
      <c r="M49" s="238"/>
    </row>
    <row r="50" spans="1:13" s="132" customFormat="1" ht="105.6" customHeight="1" thickBot="1" x14ac:dyDescent="0.35">
      <c r="A50" s="167" t="s">
        <v>449</v>
      </c>
      <c r="B50" s="262"/>
      <c r="C50" s="262"/>
      <c r="D50" s="263"/>
      <c r="E50" s="263"/>
      <c r="F50" s="263"/>
      <c r="G50" s="263"/>
      <c r="H50" s="263"/>
      <c r="I50" s="249" t="s">
        <v>450</v>
      </c>
      <c r="J50" s="250"/>
      <c r="K50" s="244"/>
      <c r="L50" s="244"/>
      <c r="M50" s="251"/>
    </row>
    <row r="51" spans="1:13" s="132" customFormat="1" ht="71.099999999999994" customHeight="1" x14ac:dyDescent="0.3">
      <c r="A51" s="269" t="s">
        <v>451</v>
      </c>
      <c r="B51" s="270"/>
      <c r="C51" s="270"/>
      <c r="D51" s="271"/>
      <c r="E51" s="271"/>
      <c r="F51" s="271"/>
      <c r="G51" s="271"/>
      <c r="H51" s="271"/>
      <c r="I51" s="272" t="s">
        <v>452</v>
      </c>
      <c r="J51" s="273"/>
      <c r="K51" s="274"/>
      <c r="L51" s="274"/>
      <c r="M51" s="275"/>
    </row>
    <row r="52" spans="1:13" s="132" customFormat="1" ht="82.5" customHeight="1" x14ac:dyDescent="0.3">
      <c r="A52" s="264" t="s">
        <v>453</v>
      </c>
      <c r="B52" s="265"/>
      <c r="C52" s="265"/>
      <c r="D52" s="266"/>
      <c r="E52" s="266"/>
      <c r="F52" s="266"/>
      <c r="G52" s="266"/>
      <c r="H52" s="266"/>
      <c r="I52" s="267" t="s">
        <v>454</v>
      </c>
      <c r="J52" s="267"/>
      <c r="K52" s="268"/>
      <c r="L52" s="268"/>
      <c r="M52" s="268"/>
    </row>
    <row r="53" spans="1:13" s="132" customFormat="1" ht="123.9" customHeight="1" x14ac:dyDescent="0.3">
      <c r="A53" s="264" t="s">
        <v>455</v>
      </c>
      <c r="B53" s="265"/>
      <c r="C53" s="265"/>
      <c r="D53" s="266"/>
      <c r="E53" s="266"/>
      <c r="F53" s="266"/>
      <c r="G53" s="266"/>
      <c r="H53" s="266"/>
      <c r="I53" s="267" t="s">
        <v>456</v>
      </c>
      <c r="J53" s="267"/>
      <c r="K53" s="268"/>
      <c r="L53" s="268"/>
      <c r="M53" s="268"/>
    </row>
    <row r="54" spans="1:13" s="132" customFormat="1" ht="117.6" customHeight="1" x14ac:dyDescent="0.3">
      <c r="A54" s="264" t="s">
        <v>457</v>
      </c>
      <c r="B54" s="265"/>
      <c r="C54" s="265"/>
      <c r="D54" s="266"/>
      <c r="E54" s="266"/>
      <c r="F54" s="266"/>
      <c r="G54" s="266"/>
      <c r="H54" s="266"/>
      <c r="I54" s="267" t="s">
        <v>458</v>
      </c>
      <c r="J54" s="267"/>
      <c r="K54" s="268"/>
      <c r="L54" s="268"/>
      <c r="M54" s="268"/>
    </row>
    <row r="55" spans="1:13" s="132" customFormat="1" ht="82.5" customHeight="1" x14ac:dyDescent="0.3">
      <c r="A55" s="264" t="s">
        <v>459</v>
      </c>
      <c r="B55" s="265"/>
      <c r="C55" s="265"/>
      <c r="D55" s="266"/>
      <c r="E55" s="266"/>
      <c r="F55" s="266"/>
      <c r="G55" s="266"/>
      <c r="H55" s="266"/>
      <c r="I55" s="267" t="s">
        <v>460</v>
      </c>
      <c r="J55" s="267"/>
      <c r="K55" s="268"/>
      <c r="L55" s="268"/>
      <c r="M55" s="268"/>
    </row>
    <row r="56" spans="1:13" s="132" customFormat="1" ht="82.5" customHeight="1" thickBot="1" x14ac:dyDescent="0.35">
      <c r="A56" s="292" t="s">
        <v>461</v>
      </c>
      <c r="B56" s="293"/>
      <c r="C56" s="293"/>
      <c r="D56" s="294"/>
      <c r="E56" s="294"/>
      <c r="F56" s="294"/>
      <c r="G56" s="294"/>
      <c r="H56" s="294"/>
      <c r="I56" s="295" t="s">
        <v>462</v>
      </c>
      <c r="J56" s="295"/>
      <c r="K56" s="296"/>
      <c r="L56" s="296"/>
      <c r="M56" s="296"/>
    </row>
    <row r="57" spans="1:13" s="132" customFormat="1" ht="51.9" customHeight="1" x14ac:dyDescent="0.3">
      <c r="A57" s="276" t="s">
        <v>463</v>
      </c>
      <c r="B57" s="277"/>
      <c r="C57" s="277" t="str">
        <f>IF('[13]Setup Sheet'!B43="","",'[13]Setup Sheet'!B43)</f>
        <v>07263ADHQ</v>
      </c>
      <c r="D57" s="278"/>
      <c r="E57" s="279"/>
      <c r="F57" s="279"/>
      <c r="G57" s="279"/>
      <c r="H57" s="280"/>
      <c r="I57" s="284" t="s">
        <v>464</v>
      </c>
      <c r="J57" s="285"/>
      <c r="K57" s="286"/>
      <c r="L57" s="286"/>
      <c r="M57" s="287"/>
    </row>
    <row r="58" spans="1:13" s="132" customFormat="1" ht="51" customHeight="1" thickBot="1" x14ac:dyDescent="0.35">
      <c r="A58" s="290"/>
      <c r="B58" s="291"/>
      <c r="C58" s="291" t="str">
        <f>IF('[13]Setup Sheet'!B44="","",'[13]Setup Sheet'!B44)</f>
        <v>07035AESA</v>
      </c>
      <c r="D58" s="281"/>
      <c r="E58" s="282"/>
      <c r="F58" s="282"/>
      <c r="G58" s="282"/>
      <c r="H58" s="283"/>
      <c r="I58" s="145"/>
      <c r="J58" s="146"/>
      <c r="K58" s="288"/>
      <c r="L58" s="288"/>
      <c r="M58" s="289"/>
    </row>
    <row r="59" spans="1:13" s="148" customFormat="1" x14ac:dyDescent="0.3">
      <c r="A59" s="147"/>
      <c r="H59" s="149"/>
      <c r="I59" s="150"/>
    </row>
  </sheetData>
  <mergeCells count="157">
    <mergeCell ref="A57:C57"/>
    <mergeCell ref="D57:H58"/>
    <mergeCell ref="I57:J57"/>
    <mergeCell ref="K57:M58"/>
    <mergeCell ref="A58:C58"/>
    <mergeCell ref="A55:C55"/>
    <mergeCell ref="D55:H55"/>
    <mergeCell ref="I55:J55"/>
    <mergeCell ref="K55:M55"/>
    <mergeCell ref="A56:C56"/>
    <mergeCell ref="D56:H56"/>
    <mergeCell ref="I56:J56"/>
    <mergeCell ref="K56:M56"/>
    <mergeCell ref="A53:C53"/>
    <mergeCell ref="D53:H53"/>
    <mergeCell ref="I53:J53"/>
    <mergeCell ref="K53:M53"/>
    <mergeCell ref="A54:C54"/>
    <mergeCell ref="D54:H54"/>
    <mergeCell ref="I54:J54"/>
    <mergeCell ref="K54:M54"/>
    <mergeCell ref="A51:C51"/>
    <mergeCell ref="D51:H51"/>
    <mergeCell ref="I51:J51"/>
    <mergeCell ref="K51:M51"/>
    <mergeCell ref="A52:C52"/>
    <mergeCell ref="D52:H52"/>
    <mergeCell ref="I52:J52"/>
    <mergeCell ref="K52:M52"/>
    <mergeCell ref="A49:C49"/>
    <mergeCell ref="D49:H49"/>
    <mergeCell ref="I49:J49"/>
    <mergeCell ref="K49:M49"/>
    <mergeCell ref="A50:C50"/>
    <mergeCell ref="D50:H50"/>
    <mergeCell ref="I50:J50"/>
    <mergeCell ref="K50:M50"/>
    <mergeCell ref="A47:C47"/>
    <mergeCell ref="D47:H47"/>
    <mergeCell ref="I47:J47"/>
    <mergeCell ref="K47:M47"/>
    <mergeCell ref="A48:C48"/>
    <mergeCell ref="D48:H48"/>
    <mergeCell ref="I48:J48"/>
    <mergeCell ref="K48:M48"/>
    <mergeCell ref="A45:C45"/>
    <mergeCell ref="D45:H45"/>
    <mergeCell ref="I45:J45"/>
    <mergeCell ref="K45:M45"/>
    <mergeCell ref="A46:C46"/>
    <mergeCell ref="D46:H46"/>
    <mergeCell ref="I46:J46"/>
    <mergeCell ref="K46:M46"/>
    <mergeCell ref="A43:C43"/>
    <mergeCell ref="D43:H43"/>
    <mergeCell ref="I43:J43"/>
    <mergeCell ref="K43:M43"/>
    <mergeCell ref="A44:C44"/>
    <mergeCell ref="D44:H44"/>
    <mergeCell ref="I44:J44"/>
    <mergeCell ref="K44:M44"/>
    <mergeCell ref="A41:C41"/>
    <mergeCell ref="D41:H41"/>
    <mergeCell ref="I41:J41"/>
    <mergeCell ref="K41:M41"/>
    <mergeCell ref="A42:C42"/>
    <mergeCell ref="D42:H42"/>
    <mergeCell ref="I42:J42"/>
    <mergeCell ref="K42:M42"/>
    <mergeCell ref="A38:M38"/>
    <mergeCell ref="A39:C39"/>
    <mergeCell ref="D39:H39"/>
    <mergeCell ref="I39:J39"/>
    <mergeCell ref="K39:M39"/>
    <mergeCell ref="A40:C40"/>
    <mergeCell ref="D40:H40"/>
    <mergeCell ref="I40:J40"/>
    <mergeCell ref="K40:M40"/>
    <mergeCell ref="B35:E35"/>
    <mergeCell ref="K35:M35"/>
    <mergeCell ref="B36:E36"/>
    <mergeCell ref="K36:M36"/>
    <mergeCell ref="A37:H37"/>
    <mergeCell ref="K37:M37"/>
    <mergeCell ref="B32:E32"/>
    <mergeCell ref="K32:M32"/>
    <mergeCell ref="B33:E33"/>
    <mergeCell ref="K33:M33"/>
    <mergeCell ref="B34:E34"/>
    <mergeCell ref="K34:M34"/>
    <mergeCell ref="B29:E29"/>
    <mergeCell ref="K29:M29"/>
    <mergeCell ref="B30:E30"/>
    <mergeCell ref="K30:M30"/>
    <mergeCell ref="B31:E31"/>
    <mergeCell ref="K31:M31"/>
    <mergeCell ref="B26:E26"/>
    <mergeCell ref="K26:M26"/>
    <mergeCell ref="B27:E27"/>
    <mergeCell ref="K27:M27"/>
    <mergeCell ref="B28:E28"/>
    <mergeCell ref="K28:M28"/>
    <mergeCell ref="B23:E23"/>
    <mergeCell ref="K23:M23"/>
    <mergeCell ref="B24:E24"/>
    <mergeCell ref="K24:M24"/>
    <mergeCell ref="B25:E25"/>
    <mergeCell ref="K25:M25"/>
    <mergeCell ref="B20:E20"/>
    <mergeCell ref="K20:M20"/>
    <mergeCell ref="B21:E21"/>
    <mergeCell ref="K21:M21"/>
    <mergeCell ref="B22:E22"/>
    <mergeCell ref="K22:M22"/>
    <mergeCell ref="B17:E17"/>
    <mergeCell ref="K17:M17"/>
    <mergeCell ref="B18:E18"/>
    <mergeCell ref="K18:M18"/>
    <mergeCell ref="B19:E19"/>
    <mergeCell ref="K19:M19"/>
    <mergeCell ref="B14:E14"/>
    <mergeCell ref="K14:M14"/>
    <mergeCell ref="B15:E15"/>
    <mergeCell ref="K15:M15"/>
    <mergeCell ref="B16:E16"/>
    <mergeCell ref="K16:M16"/>
    <mergeCell ref="J10:J11"/>
    <mergeCell ref="K10:M11"/>
    <mergeCell ref="B12:E12"/>
    <mergeCell ref="K12:M12"/>
    <mergeCell ref="B13:E13"/>
    <mergeCell ref="K13:M13"/>
    <mergeCell ref="A8:C8"/>
    <mergeCell ref="D8:H8"/>
    <mergeCell ref="I8:J8"/>
    <mergeCell ref="K8:M8"/>
    <mergeCell ref="A9:M9"/>
    <mergeCell ref="A10:E11"/>
    <mergeCell ref="F10:F11"/>
    <mergeCell ref="G10:G11"/>
    <mergeCell ref="H10:H11"/>
    <mergeCell ref="I10:I11"/>
    <mergeCell ref="A6:C6"/>
    <mergeCell ref="D6:H6"/>
    <mergeCell ref="I6:J6"/>
    <mergeCell ref="K6:M6"/>
    <mergeCell ref="A7:C7"/>
    <mergeCell ref="D7:H7"/>
    <mergeCell ref="I7:J7"/>
    <mergeCell ref="K7:M7"/>
    <mergeCell ref="A1:M2"/>
    <mergeCell ref="A3:M3"/>
    <mergeCell ref="A4:M4"/>
    <mergeCell ref="A5:C5"/>
    <mergeCell ref="D5:H5"/>
    <mergeCell ref="I5:J5"/>
    <mergeCell ref="K5:M5"/>
  </mergeCells>
  <dataValidations count="3">
    <dataValidation type="decimal" allowBlank="1" showInputMessage="1" showErrorMessage="1" error="Please enter a numeric value." sqref="H12:H36" xr:uid="{00000000-0002-0000-0200-000000000000}">
      <formula1>-1000000000</formula1>
      <formula2>1000000000</formula2>
    </dataValidation>
    <dataValidation type="decimal" allowBlank="1" showInputMessage="1" showErrorMessage="1" error="Please enter a numeric value." sqref="F12:F36" xr:uid="{00000000-0002-0000-0200-000001000000}">
      <formula1>-1000000</formula1>
      <formula2>1000000</formula2>
    </dataValidation>
    <dataValidation type="custom" allowBlank="1" showInputMessage="1" showErrorMessage="1" error="The LCY CURRENCY is set to 'NA'.  Therefore, it cannot be selected.  Please update the LCY currency on the 'Setup Sheet' tab of this workbook." sqref="I8 I42:I45 I49:I56" xr:uid="{00000000-0002-0000-0200-000002000000}">
      <formula1>H8&lt;&gt;"NA"</formula1>
    </dataValidation>
  </dataValidations>
  <pageMargins left="0.70866141732283472" right="0.70866141732283472" top="0.74803149606299213" bottom="0.74803149606299213" header="0.31496062992125984" footer="0.31496062992125984"/>
  <pageSetup paperSize="9" scale="65" fitToHeight="2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D19"/>
  <sheetViews>
    <sheetView zoomScale="70" zoomScaleNormal="70" workbookViewId="0">
      <selection activeCell="B25" sqref="B25"/>
    </sheetView>
  </sheetViews>
  <sheetFormatPr defaultColWidth="8.6640625" defaultRowHeight="18" x14ac:dyDescent="0.3"/>
  <cols>
    <col min="1" max="1" width="9.5546875" style="15" customWidth="1"/>
    <col min="2" max="2" width="62.33203125" style="15" customWidth="1"/>
    <col min="3" max="3" width="16.109375" style="15" customWidth="1"/>
    <col min="4" max="4" width="27.33203125" style="16" customWidth="1"/>
    <col min="5" max="16384" width="8.6640625" style="15"/>
  </cols>
  <sheetData>
    <row r="2" spans="1:4" x14ac:dyDescent="0.3">
      <c r="A2" s="297" t="s">
        <v>27</v>
      </c>
      <c r="B2" s="298"/>
      <c r="C2" s="298"/>
      <c r="D2" s="298"/>
    </row>
    <row r="3" spans="1:4" x14ac:dyDescent="0.3">
      <c r="A3" s="1" t="s">
        <v>0</v>
      </c>
      <c r="B3" s="1" t="s">
        <v>1</v>
      </c>
      <c r="C3" s="1" t="s">
        <v>2</v>
      </c>
      <c r="D3" s="1" t="s">
        <v>3</v>
      </c>
    </row>
    <row r="4" spans="1:4" x14ac:dyDescent="0.3">
      <c r="A4" s="4"/>
      <c r="B4" s="5" t="s">
        <v>4</v>
      </c>
      <c r="C4" s="6"/>
      <c r="D4" s="17"/>
    </row>
    <row r="5" spans="1:4" x14ac:dyDescent="0.3">
      <c r="A5" s="2">
        <v>1</v>
      </c>
      <c r="B5" s="7" t="s">
        <v>5</v>
      </c>
      <c r="C5" s="8" t="s">
        <v>6</v>
      </c>
      <c r="D5" s="18">
        <v>1.86</v>
      </c>
    </row>
    <row r="6" spans="1:4" x14ac:dyDescent="0.3">
      <c r="A6" s="2">
        <v>2</v>
      </c>
      <c r="B6" s="7" t="s">
        <v>7</v>
      </c>
      <c r="C6" s="8" t="s">
        <v>6</v>
      </c>
      <c r="D6" s="18">
        <v>0.56000000000000005</v>
      </c>
    </row>
    <row r="7" spans="1:4" ht="36" x14ac:dyDescent="0.3">
      <c r="A7" s="2">
        <v>3</v>
      </c>
      <c r="B7" s="7" t="s">
        <v>8</v>
      </c>
      <c r="C7" s="8" t="s">
        <v>6</v>
      </c>
      <c r="D7" s="18">
        <v>1.3</v>
      </c>
    </row>
    <row r="8" spans="1:4" ht="36" x14ac:dyDescent="0.3">
      <c r="A8" s="2">
        <v>4</v>
      </c>
      <c r="B8" s="7" t="s">
        <v>9</v>
      </c>
      <c r="C8" s="8" t="s">
        <v>10</v>
      </c>
      <c r="D8" s="18">
        <v>0.06</v>
      </c>
    </row>
    <row r="9" spans="1:4" x14ac:dyDescent="0.3">
      <c r="A9" s="2">
        <v>5</v>
      </c>
      <c r="B9" s="7" t="s">
        <v>11</v>
      </c>
      <c r="C9" s="8" t="s">
        <v>12</v>
      </c>
      <c r="D9" s="18">
        <v>24</v>
      </c>
    </row>
    <row r="10" spans="1:4" x14ac:dyDescent="0.3">
      <c r="A10" s="2">
        <v>6</v>
      </c>
      <c r="B10" s="7" t="s">
        <v>13</v>
      </c>
      <c r="C10" s="8" t="s">
        <v>14</v>
      </c>
      <c r="D10" s="18">
        <v>26</v>
      </c>
    </row>
    <row r="11" spans="1:4" x14ac:dyDescent="0.3">
      <c r="A11" s="2">
        <v>7</v>
      </c>
      <c r="B11" s="7" t="s">
        <v>15</v>
      </c>
      <c r="C11" s="8" t="s">
        <v>14</v>
      </c>
      <c r="D11" s="18">
        <v>12</v>
      </c>
    </row>
    <row r="12" spans="1:4" x14ac:dyDescent="0.3">
      <c r="A12" s="2">
        <v>8</v>
      </c>
      <c r="B12" s="9" t="s">
        <v>16</v>
      </c>
      <c r="C12" s="8" t="s">
        <v>14</v>
      </c>
      <c r="D12" s="19">
        <v>18.5</v>
      </c>
    </row>
    <row r="13" spans="1:4" x14ac:dyDescent="0.3">
      <c r="A13" s="4"/>
      <c r="B13" s="5" t="s">
        <v>17</v>
      </c>
      <c r="C13" s="6"/>
      <c r="D13" s="17"/>
    </row>
    <row r="14" spans="1:4" ht="36" x14ac:dyDescent="0.3">
      <c r="A14" s="3">
        <v>9</v>
      </c>
      <c r="B14" s="10" t="s">
        <v>18</v>
      </c>
      <c r="C14" s="11" t="s">
        <v>10</v>
      </c>
      <c r="D14" s="11">
        <v>1.76</v>
      </c>
    </row>
    <row r="15" spans="1:4" x14ac:dyDescent="0.3">
      <c r="A15" s="2">
        <v>10</v>
      </c>
      <c r="B15" s="12" t="s">
        <v>19</v>
      </c>
      <c r="C15" s="8" t="s">
        <v>20</v>
      </c>
      <c r="D15" s="8">
        <v>37</v>
      </c>
    </row>
    <row r="16" spans="1:4" x14ac:dyDescent="0.3">
      <c r="A16" s="3">
        <v>11</v>
      </c>
      <c r="B16" s="12" t="s">
        <v>21</v>
      </c>
      <c r="C16" s="8" t="s">
        <v>22</v>
      </c>
      <c r="D16" s="8">
        <v>17</v>
      </c>
    </row>
    <row r="17" spans="1:4" ht="36" x14ac:dyDescent="0.3">
      <c r="A17" s="2">
        <v>12</v>
      </c>
      <c r="B17" s="9" t="s">
        <v>23</v>
      </c>
      <c r="C17" s="8" t="s">
        <v>24</v>
      </c>
      <c r="D17" s="8">
        <v>1.17</v>
      </c>
    </row>
    <row r="18" spans="1:4" x14ac:dyDescent="0.3">
      <c r="A18" s="3">
        <v>13</v>
      </c>
      <c r="B18" s="9" t="s">
        <v>25</v>
      </c>
      <c r="C18" s="8" t="s">
        <v>24</v>
      </c>
      <c r="D18" s="8">
        <f>D17</f>
        <v>1.17</v>
      </c>
    </row>
    <row r="19" spans="1:4" x14ac:dyDescent="0.3">
      <c r="A19" s="2">
        <v>14</v>
      </c>
      <c r="B19" s="13" t="s">
        <v>26</v>
      </c>
      <c r="C19" s="14" t="s">
        <v>24</v>
      </c>
      <c r="D19" s="14">
        <v>0.17299999999999999</v>
      </c>
    </row>
  </sheetData>
  <mergeCells count="1">
    <mergeCell ref="A2:D2"/>
  </mergeCells>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F26"/>
  <sheetViews>
    <sheetView topLeftCell="A11" zoomScale="70" zoomScaleNormal="70" workbookViewId="0">
      <selection activeCell="C28" sqref="C28"/>
    </sheetView>
  </sheetViews>
  <sheetFormatPr defaultColWidth="8.6640625" defaultRowHeight="18" x14ac:dyDescent="0.3"/>
  <cols>
    <col min="1" max="1" width="8.6640625" style="15"/>
    <col min="2" max="2" width="68.33203125" style="15" customWidth="1"/>
    <col min="3" max="3" width="19.5546875" style="15" customWidth="1"/>
    <col min="4" max="4" width="25.44140625" style="16" customWidth="1"/>
    <col min="5" max="16384" width="8.6640625" style="15"/>
  </cols>
  <sheetData>
    <row r="2" spans="1:6" x14ac:dyDescent="0.3">
      <c r="A2" s="297" t="s">
        <v>45</v>
      </c>
      <c r="B2" s="298"/>
      <c r="C2" s="298"/>
      <c r="D2" s="298"/>
    </row>
    <row r="3" spans="1:6" x14ac:dyDescent="0.3">
      <c r="A3" s="1" t="s">
        <v>0</v>
      </c>
      <c r="B3" s="1" t="s">
        <v>1</v>
      </c>
      <c r="C3" s="1" t="s">
        <v>2</v>
      </c>
      <c r="D3" s="1" t="s">
        <v>3</v>
      </c>
    </row>
    <row r="4" spans="1:6" x14ac:dyDescent="0.3">
      <c r="A4" s="4"/>
      <c r="B4" s="5" t="s">
        <v>4</v>
      </c>
      <c r="C4" s="6"/>
      <c r="D4" s="17"/>
    </row>
    <row r="5" spans="1:6" x14ac:dyDescent="0.3">
      <c r="A5" s="2">
        <v>1</v>
      </c>
      <c r="B5" s="7" t="s">
        <v>5</v>
      </c>
      <c r="C5" s="8" t="s">
        <v>6</v>
      </c>
      <c r="D5" s="18">
        <v>2.81</v>
      </c>
    </row>
    <row r="6" spans="1:6" x14ac:dyDescent="0.3">
      <c r="A6" s="2">
        <v>2</v>
      </c>
      <c r="B6" s="7" t="s">
        <v>7</v>
      </c>
      <c r="C6" s="8" t="s">
        <v>6</v>
      </c>
      <c r="D6" s="18">
        <v>0.84</v>
      </c>
    </row>
    <row r="7" spans="1:6" ht="36" x14ac:dyDescent="0.3">
      <c r="A7" s="2">
        <v>3</v>
      </c>
      <c r="B7" s="7" t="s">
        <v>8</v>
      </c>
      <c r="C7" s="8" t="s">
        <v>6</v>
      </c>
      <c r="D7" s="18">
        <v>2.16</v>
      </c>
    </row>
    <row r="8" spans="1:6" ht="36" x14ac:dyDescent="0.3">
      <c r="A8" s="2">
        <v>4</v>
      </c>
      <c r="B8" s="7" t="s">
        <v>9</v>
      </c>
      <c r="C8" s="8" t="s">
        <v>10</v>
      </c>
      <c r="D8" s="18">
        <v>0.14399999999999999</v>
      </c>
    </row>
    <row r="9" spans="1:6" x14ac:dyDescent="0.3">
      <c r="A9" s="2">
        <v>5</v>
      </c>
      <c r="B9" s="7" t="s">
        <v>11</v>
      </c>
      <c r="C9" s="8" t="s">
        <v>12</v>
      </c>
      <c r="D9" s="18">
        <v>40</v>
      </c>
    </row>
    <row r="10" spans="1:6" x14ac:dyDescent="0.3">
      <c r="A10" s="2">
        <v>6</v>
      </c>
      <c r="B10" s="7" t="s">
        <v>13</v>
      </c>
      <c r="C10" s="8" t="s">
        <v>14</v>
      </c>
      <c r="D10" s="18">
        <v>41</v>
      </c>
    </row>
    <row r="11" spans="1:6" x14ac:dyDescent="0.3">
      <c r="A11" s="2">
        <v>7</v>
      </c>
      <c r="B11" s="7" t="s">
        <v>15</v>
      </c>
      <c r="C11" s="8" t="s">
        <v>14</v>
      </c>
      <c r="D11" s="18">
        <v>19</v>
      </c>
      <c r="F11" s="15" t="s">
        <v>44</v>
      </c>
    </row>
    <row r="12" spans="1:6" x14ac:dyDescent="0.3">
      <c r="A12" s="2">
        <v>8</v>
      </c>
      <c r="B12" s="9" t="s">
        <v>16</v>
      </c>
      <c r="C12" s="8" t="s">
        <v>14</v>
      </c>
      <c r="D12" s="19">
        <v>30</v>
      </c>
    </row>
    <row r="13" spans="1:6" x14ac:dyDescent="0.3">
      <c r="A13" s="4"/>
      <c r="B13" s="5" t="s">
        <v>17</v>
      </c>
      <c r="C13" s="6"/>
      <c r="D13" s="17"/>
    </row>
    <row r="14" spans="1:6" ht="36" x14ac:dyDescent="0.3">
      <c r="A14" s="3">
        <v>9</v>
      </c>
      <c r="B14" s="10" t="s">
        <v>18</v>
      </c>
      <c r="C14" s="11" t="s">
        <v>10</v>
      </c>
      <c r="D14" s="11">
        <v>2.0979999999999999</v>
      </c>
    </row>
    <row r="15" spans="1:6" x14ac:dyDescent="0.3">
      <c r="A15" s="2">
        <v>10</v>
      </c>
      <c r="B15" s="12" t="s">
        <v>19</v>
      </c>
      <c r="C15" s="8" t="s">
        <v>20</v>
      </c>
      <c r="D15" s="8">
        <v>49</v>
      </c>
    </row>
    <row r="16" spans="1:6" x14ac:dyDescent="0.3">
      <c r="A16" s="3">
        <v>11</v>
      </c>
      <c r="B16" s="12" t="s">
        <v>21</v>
      </c>
      <c r="C16" s="8" t="s">
        <v>22</v>
      </c>
      <c r="D16" s="8">
        <v>24</v>
      </c>
    </row>
    <row r="17" spans="1:4" ht="36" x14ac:dyDescent="0.3">
      <c r="A17" s="2">
        <v>12</v>
      </c>
      <c r="B17" s="9" t="s">
        <v>23</v>
      </c>
      <c r="C17" s="8" t="s">
        <v>24</v>
      </c>
      <c r="D17" s="8">
        <v>1.2233000000000001</v>
      </c>
    </row>
    <row r="18" spans="1:4" ht="36" x14ac:dyDescent="0.3">
      <c r="A18" s="3">
        <v>13</v>
      </c>
      <c r="B18" s="9" t="s">
        <v>28</v>
      </c>
      <c r="C18" s="8" t="s">
        <v>24</v>
      </c>
      <c r="D18" s="8">
        <v>0.13420000000000001</v>
      </c>
    </row>
    <row r="19" spans="1:4" x14ac:dyDescent="0.3">
      <c r="A19" s="2">
        <v>14</v>
      </c>
      <c r="B19" s="9" t="s">
        <v>25</v>
      </c>
      <c r="C19" s="8" t="s">
        <v>24</v>
      </c>
      <c r="D19" s="8">
        <f>D17+D18</f>
        <v>1.3575000000000002</v>
      </c>
    </row>
    <row r="20" spans="1:4" x14ac:dyDescent="0.3">
      <c r="A20" s="3">
        <v>15</v>
      </c>
      <c r="B20" s="13" t="s">
        <v>29</v>
      </c>
      <c r="C20" s="14" t="s">
        <v>24</v>
      </c>
      <c r="D20" s="14">
        <v>0.24030000000000001</v>
      </c>
    </row>
    <row r="21" spans="1:4" x14ac:dyDescent="0.3">
      <c r="A21" s="4"/>
      <c r="B21" s="5" t="s">
        <v>30</v>
      </c>
      <c r="C21" s="6"/>
      <c r="D21" s="17"/>
    </row>
    <row r="22" spans="1:4" x14ac:dyDescent="0.3">
      <c r="A22" s="2">
        <v>16</v>
      </c>
      <c r="B22" s="7" t="s">
        <v>31</v>
      </c>
      <c r="C22" s="8" t="s">
        <v>22</v>
      </c>
      <c r="D22" s="18">
        <v>40</v>
      </c>
    </row>
    <row r="23" spans="1:4" x14ac:dyDescent="0.3">
      <c r="A23" s="2">
        <v>17</v>
      </c>
      <c r="B23" s="7" t="s">
        <v>32</v>
      </c>
      <c r="C23" s="8" t="s">
        <v>22</v>
      </c>
      <c r="D23" s="18">
        <v>40</v>
      </c>
    </row>
    <row r="24" spans="1:4" ht="36" x14ac:dyDescent="0.3">
      <c r="A24" s="2">
        <v>18</v>
      </c>
      <c r="B24" s="7" t="s">
        <v>33</v>
      </c>
      <c r="C24" s="8" t="s">
        <v>6</v>
      </c>
      <c r="D24" s="18">
        <v>4</v>
      </c>
    </row>
    <row r="25" spans="1:4" x14ac:dyDescent="0.3">
      <c r="A25" s="4"/>
      <c r="B25" s="5" t="s">
        <v>34</v>
      </c>
      <c r="C25" s="6"/>
      <c r="D25" s="17"/>
    </row>
    <row r="26" spans="1:4" ht="54" x14ac:dyDescent="0.3">
      <c r="A26" s="2">
        <v>19</v>
      </c>
      <c r="B26" s="7" t="s">
        <v>35</v>
      </c>
      <c r="C26" s="8" t="s">
        <v>22</v>
      </c>
      <c r="D26" s="18">
        <v>10.53</v>
      </c>
    </row>
  </sheetData>
  <mergeCells count="1">
    <mergeCell ref="A2:D2"/>
  </mergeCell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2:D27"/>
  <sheetViews>
    <sheetView zoomScale="70" zoomScaleNormal="70" workbookViewId="0">
      <selection activeCell="B29" sqref="B29"/>
    </sheetView>
  </sheetViews>
  <sheetFormatPr defaultRowHeight="14.4" x14ac:dyDescent="0.3"/>
  <cols>
    <col min="2" max="2" width="51.6640625" style="25" customWidth="1"/>
    <col min="3" max="3" width="22.88671875" customWidth="1"/>
    <col min="4" max="4" width="22" customWidth="1"/>
  </cols>
  <sheetData>
    <row r="2" spans="1:4" ht="18" x14ac:dyDescent="0.3">
      <c r="A2" s="297" t="s">
        <v>43</v>
      </c>
      <c r="B2" s="298"/>
      <c r="C2" s="298"/>
      <c r="D2" s="298"/>
    </row>
    <row r="3" spans="1:4" ht="17.399999999999999" x14ac:dyDescent="0.3">
      <c r="A3" s="1" t="s">
        <v>0</v>
      </c>
      <c r="B3" s="1" t="s">
        <v>1</v>
      </c>
      <c r="C3" s="1" t="s">
        <v>2</v>
      </c>
      <c r="D3" s="1" t="s">
        <v>3</v>
      </c>
    </row>
    <row r="4" spans="1:4" ht="18" x14ac:dyDescent="0.3">
      <c r="A4" s="4"/>
      <c r="B4" s="1" t="s">
        <v>4</v>
      </c>
      <c r="C4" s="6"/>
      <c r="D4" s="17"/>
    </row>
    <row r="5" spans="1:4" ht="36" x14ac:dyDescent="0.3">
      <c r="A5" s="2">
        <v>1</v>
      </c>
      <c r="B5" s="26" t="s">
        <v>5</v>
      </c>
      <c r="C5" s="8" t="s">
        <v>6</v>
      </c>
      <c r="D5" s="18">
        <v>1.86</v>
      </c>
    </row>
    <row r="6" spans="1:4" ht="36" x14ac:dyDescent="0.3">
      <c r="A6" s="2">
        <v>2</v>
      </c>
      <c r="B6" s="26" t="s">
        <v>7</v>
      </c>
      <c r="C6" s="8" t="s">
        <v>6</v>
      </c>
      <c r="D6" s="18">
        <v>0.56000000000000005</v>
      </c>
    </row>
    <row r="7" spans="1:4" ht="54" x14ac:dyDescent="0.3">
      <c r="A7" s="2">
        <v>3</v>
      </c>
      <c r="B7" s="26" t="s">
        <v>8</v>
      </c>
      <c r="C7" s="8" t="s">
        <v>6</v>
      </c>
      <c r="D7" s="18">
        <v>1.3</v>
      </c>
    </row>
    <row r="8" spans="1:4" ht="36" x14ac:dyDescent="0.3">
      <c r="A8" s="2">
        <v>4</v>
      </c>
      <c r="B8" s="26" t="s">
        <v>9</v>
      </c>
      <c r="C8" s="8" t="s">
        <v>10</v>
      </c>
      <c r="D8" s="18">
        <v>0.06</v>
      </c>
    </row>
    <row r="9" spans="1:4" ht="18" x14ac:dyDescent="0.3">
      <c r="A9" s="2">
        <v>5</v>
      </c>
      <c r="B9" s="26" t="s">
        <v>11</v>
      </c>
      <c r="C9" s="8" t="s">
        <v>12</v>
      </c>
      <c r="D9" s="18">
        <v>24</v>
      </c>
    </row>
    <row r="10" spans="1:4" ht="36" x14ac:dyDescent="0.3">
      <c r="A10" s="2">
        <v>6</v>
      </c>
      <c r="B10" s="26" t="s">
        <v>13</v>
      </c>
      <c r="C10" s="8" t="s">
        <v>14</v>
      </c>
      <c r="D10" s="18">
        <v>26</v>
      </c>
    </row>
    <row r="11" spans="1:4" ht="18" x14ac:dyDescent="0.3">
      <c r="A11" s="2">
        <v>7</v>
      </c>
      <c r="B11" s="26" t="s">
        <v>15</v>
      </c>
      <c r="C11" s="8" t="s">
        <v>14</v>
      </c>
      <c r="D11" s="18">
        <v>12</v>
      </c>
    </row>
    <row r="12" spans="1:4" ht="18" x14ac:dyDescent="0.3">
      <c r="A12" s="2">
        <v>8</v>
      </c>
      <c r="B12" s="9" t="s">
        <v>16</v>
      </c>
      <c r="C12" s="8" t="s">
        <v>14</v>
      </c>
      <c r="D12" s="19">
        <v>18.5</v>
      </c>
    </row>
    <row r="13" spans="1:4" ht="18" x14ac:dyDescent="0.3">
      <c r="A13" s="4"/>
      <c r="B13" s="5" t="s">
        <v>17</v>
      </c>
      <c r="C13" s="6"/>
      <c r="D13" s="17"/>
    </row>
    <row r="14" spans="1:4" ht="36" x14ac:dyDescent="0.3">
      <c r="A14" s="3">
        <v>9</v>
      </c>
      <c r="B14" s="10" t="s">
        <v>18</v>
      </c>
      <c r="C14" s="11" t="s">
        <v>10</v>
      </c>
      <c r="D14" s="11">
        <v>1.46</v>
      </c>
    </row>
    <row r="15" spans="1:4" ht="18" x14ac:dyDescent="0.3">
      <c r="A15" s="2">
        <v>10</v>
      </c>
      <c r="B15" s="12" t="s">
        <v>19</v>
      </c>
      <c r="C15" s="8" t="s">
        <v>20</v>
      </c>
      <c r="D15" s="8">
        <v>36</v>
      </c>
    </row>
    <row r="16" spans="1:4" ht="18" x14ac:dyDescent="0.3">
      <c r="A16" s="3">
        <v>11</v>
      </c>
      <c r="B16" s="12" t="s">
        <v>21</v>
      </c>
      <c r="C16" s="8" t="s">
        <v>22</v>
      </c>
      <c r="D16" s="8">
        <v>24</v>
      </c>
    </row>
    <row r="17" spans="1:4" ht="36" x14ac:dyDescent="0.3">
      <c r="A17" s="2">
        <v>12</v>
      </c>
      <c r="B17" s="9" t="s">
        <v>23</v>
      </c>
      <c r="C17" s="8" t="s">
        <v>24</v>
      </c>
      <c r="D17" s="8">
        <v>0.95820000000000005</v>
      </c>
    </row>
    <row r="18" spans="1:4" ht="36" x14ac:dyDescent="0.3">
      <c r="A18" s="3">
        <v>13</v>
      </c>
      <c r="B18" s="9" t="s">
        <v>36</v>
      </c>
      <c r="C18" s="8" t="s">
        <v>24</v>
      </c>
      <c r="D18" s="8">
        <v>8.7800000000000003E-2</v>
      </c>
    </row>
    <row r="19" spans="1:4" ht="18" x14ac:dyDescent="0.3">
      <c r="A19" s="2">
        <v>14</v>
      </c>
      <c r="B19" s="9" t="s">
        <v>25</v>
      </c>
      <c r="C19" s="8" t="s">
        <v>24</v>
      </c>
      <c r="D19" s="8">
        <f>D18+D17</f>
        <v>1.046</v>
      </c>
    </row>
    <row r="20" spans="1:4" ht="18" x14ac:dyDescent="0.3">
      <c r="A20" s="3">
        <v>15</v>
      </c>
      <c r="B20" s="13" t="s">
        <v>26</v>
      </c>
      <c r="C20" s="14" t="s">
        <v>24</v>
      </c>
      <c r="D20" s="14">
        <v>0.13439999999999999</v>
      </c>
    </row>
    <row r="21" spans="1:4" ht="18" x14ac:dyDescent="0.3">
      <c r="A21" s="4"/>
      <c r="B21" s="5" t="s">
        <v>17</v>
      </c>
      <c r="C21" s="6"/>
      <c r="D21" s="17"/>
    </row>
    <row r="22" spans="1:4" ht="18" x14ac:dyDescent="0.3">
      <c r="A22" s="3">
        <v>16</v>
      </c>
      <c r="B22" s="27" t="s">
        <v>37</v>
      </c>
      <c r="C22" s="20" t="s">
        <v>12</v>
      </c>
      <c r="D22" s="22">
        <v>1</v>
      </c>
    </row>
    <row r="23" spans="1:4" ht="18" x14ac:dyDescent="0.3">
      <c r="A23" s="2">
        <v>17</v>
      </c>
      <c r="B23" s="26" t="s">
        <v>38</v>
      </c>
      <c r="C23" s="8" t="s">
        <v>6</v>
      </c>
      <c r="D23" s="23">
        <v>0.86</v>
      </c>
    </row>
    <row r="24" spans="1:4" ht="18" x14ac:dyDescent="0.3">
      <c r="A24" s="3">
        <v>18</v>
      </c>
      <c r="B24" s="28" t="s">
        <v>39</v>
      </c>
      <c r="C24" s="21" t="s">
        <v>6</v>
      </c>
      <c r="D24" s="24">
        <v>0.65</v>
      </c>
    </row>
    <row r="25" spans="1:4" ht="18" x14ac:dyDescent="0.3">
      <c r="A25" s="2">
        <v>19</v>
      </c>
      <c r="B25" s="28" t="s">
        <v>40</v>
      </c>
      <c r="C25" s="21" t="s">
        <v>22</v>
      </c>
      <c r="D25" s="24">
        <v>6.5</v>
      </c>
    </row>
    <row r="26" spans="1:4" ht="36" x14ac:dyDescent="0.3">
      <c r="A26" s="3">
        <v>20</v>
      </c>
      <c r="B26" s="28" t="s">
        <v>41</v>
      </c>
      <c r="C26" s="21" t="s">
        <v>22</v>
      </c>
      <c r="D26" s="8">
        <v>6.5</v>
      </c>
    </row>
    <row r="27" spans="1:4" ht="18" x14ac:dyDescent="0.3">
      <c r="A27" s="2">
        <v>21</v>
      </c>
      <c r="B27" s="27" t="s">
        <v>42</v>
      </c>
      <c r="C27" s="20" t="s">
        <v>12</v>
      </c>
      <c r="D27" s="22">
        <v>1</v>
      </c>
    </row>
  </sheetData>
  <mergeCells count="1">
    <mergeCell ref="A2:D2"/>
  </mergeCells>
  <pageMargins left="0.70866141732283472" right="0.70866141732283472" top="0.74803149606299213" bottom="0.74803149606299213"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20"/>
  <sheetViews>
    <sheetView zoomScale="70" zoomScaleNormal="70" workbookViewId="0">
      <selection activeCell="F16" sqref="F16"/>
    </sheetView>
  </sheetViews>
  <sheetFormatPr defaultColWidth="8.6640625" defaultRowHeight="18" x14ac:dyDescent="0.3"/>
  <cols>
    <col min="1" max="1" width="9.88671875" style="16" customWidth="1"/>
    <col min="2" max="2" width="61.5546875" style="29" customWidth="1"/>
    <col min="3" max="3" width="21.5546875" style="16" customWidth="1"/>
    <col min="4" max="4" width="20.33203125" style="16" customWidth="1"/>
    <col min="5" max="16384" width="8.6640625" style="16"/>
  </cols>
  <sheetData>
    <row r="2" spans="1:4" x14ac:dyDescent="0.3">
      <c r="A2" s="297" t="s">
        <v>47</v>
      </c>
      <c r="B2" s="298"/>
      <c r="C2" s="298"/>
      <c r="D2" s="298"/>
    </row>
    <row r="3" spans="1:4" x14ac:dyDescent="0.3">
      <c r="A3" s="1" t="s">
        <v>0</v>
      </c>
      <c r="B3" s="1" t="s">
        <v>1</v>
      </c>
      <c r="C3" s="1" t="s">
        <v>2</v>
      </c>
      <c r="D3" s="1" t="s">
        <v>3</v>
      </c>
    </row>
    <row r="4" spans="1:4" x14ac:dyDescent="0.3">
      <c r="A4" s="4"/>
      <c r="B4" s="1" t="s">
        <v>4</v>
      </c>
      <c r="C4" s="6"/>
      <c r="D4" s="17"/>
    </row>
    <row r="5" spans="1:4" x14ac:dyDescent="0.3">
      <c r="A5" s="2">
        <v>1</v>
      </c>
      <c r="B5" s="26" t="s">
        <v>5</v>
      </c>
      <c r="C5" s="8" t="s">
        <v>6</v>
      </c>
      <c r="D5" s="18">
        <v>1.86</v>
      </c>
    </row>
    <row r="6" spans="1:4" x14ac:dyDescent="0.3">
      <c r="A6" s="2">
        <v>2</v>
      </c>
      <c r="B6" s="26" t="s">
        <v>7</v>
      </c>
      <c r="C6" s="8" t="s">
        <v>6</v>
      </c>
      <c r="D6" s="18">
        <v>0.56000000000000005</v>
      </c>
    </row>
    <row r="7" spans="1:4" ht="36" x14ac:dyDescent="0.3">
      <c r="A7" s="2">
        <v>3</v>
      </c>
      <c r="B7" s="26" t="s">
        <v>8</v>
      </c>
      <c r="C7" s="8" t="s">
        <v>6</v>
      </c>
      <c r="D7" s="18">
        <v>1.3</v>
      </c>
    </row>
    <row r="8" spans="1:4" ht="36" x14ac:dyDescent="0.3">
      <c r="A8" s="2">
        <v>4</v>
      </c>
      <c r="B8" s="26" t="s">
        <v>9</v>
      </c>
      <c r="C8" s="8" t="s">
        <v>10</v>
      </c>
      <c r="D8" s="18">
        <v>0.06</v>
      </c>
    </row>
    <row r="9" spans="1:4" x14ac:dyDescent="0.3">
      <c r="A9" s="2">
        <v>5</v>
      </c>
      <c r="B9" s="26" t="s">
        <v>11</v>
      </c>
      <c r="C9" s="8" t="s">
        <v>12</v>
      </c>
      <c r="D9" s="18">
        <v>24</v>
      </c>
    </row>
    <row r="10" spans="1:4" x14ac:dyDescent="0.3">
      <c r="A10" s="2">
        <v>6</v>
      </c>
      <c r="B10" s="26" t="s">
        <v>13</v>
      </c>
      <c r="C10" s="8" t="s">
        <v>14</v>
      </c>
      <c r="D10" s="18">
        <v>26</v>
      </c>
    </row>
    <row r="11" spans="1:4" x14ac:dyDescent="0.3">
      <c r="A11" s="2">
        <v>7</v>
      </c>
      <c r="B11" s="26" t="s">
        <v>15</v>
      </c>
      <c r="C11" s="8" t="s">
        <v>14</v>
      </c>
      <c r="D11" s="18">
        <v>12</v>
      </c>
    </row>
    <row r="12" spans="1:4" x14ac:dyDescent="0.3">
      <c r="A12" s="2">
        <v>8</v>
      </c>
      <c r="B12" s="9" t="s">
        <v>16</v>
      </c>
      <c r="C12" s="8" t="s">
        <v>14</v>
      </c>
      <c r="D12" s="19">
        <v>18.5</v>
      </c>
    </row>
    <row r="13" spans="1:4" x14ac:dyDescent="0.3">
      <c r="A13" s="4"/>
      <c r="B13" s="5" t="s">
        <v>17</v>
      </c>
      <c r="C13" s="6"/>
      <c r="D13" s="17"/>
    </row>
    <row r="14" spans="1:4" ht="36" x14ac:dyDescent="0.3">
      <c r="A14" s="3">
        <v>9</v>
      </c>
      <c r="B14" s="10" t="s">
        <v>18</v>
      </c>
      <c r="C14" s="11" t="s">
        <v>10</v>
      </c>
      <c r="D14" s="11">
        <v>1.67</v>
      </c>
    </row>
    <row r="15" spans="1:4" x14ac:dyDescent="0.3">
      <c r="A15" s="2">
        <v>10</v>
      </c>
      <c r="B15" s="12" t="s">
        <v>19</v>
      </c>
      <c r="C15" s="8" t="s">
        <v>20</v>
      </c>
      <c r="D15" s="8">
        <v>30.3</v>
      </c>
    </row>
    <row r="16" spans="1:4" x14ac:dyDescent="0.3">
      <c r="A16" s="3">
        <v>11</v>
      </c>
      <c r="B16" s="12" t="s">
        <v>21</v>
      </c>
      <c r="C16" s="8" t="s">
        <v>22</v>
      </c>
      <c r="D16" s="8">
        <v>30</v>
      </c>
    </row>
    <row r="17" spans="1:4" ht="36" x14ac:dyDescent="0.3">
      <c r="A17" s="2">
        <v>12</v>
      </c>
      <c r="B17" s="9" t="s">
        <v>23</v>
      </c>
      <c r="C17" s="8" t="s">
        <v>24</v>
      </c>
      <c r="D17" s="8">
        <v>0.98699999999999999</v>
      </c>
    </row>
    <row r="18" spans="1:4" x14ac:dyDescent="0.3">
      <c r="A18" s="3">
        <v>13</v>
      </c>
      <c r="B18" s="9" t="s">
        <v>36</v>
      </c>
      <c r="C18" s="8" t="s">
        <v>24</v>
      </c>
      <c r="D18" s="8">
        <v>7.8E-2</v>
      </c>
    </row>
    <row r="19" spans="1:4" x14ac:dyDescent="0.3">
      <c r="A19" s="2">
        <v>14</v>
      </c>
      <c r="B19" s="9" t="s">
        <v>25</v>
      </c>
      <c r="C19" s="8" t="s">
        <v>24</v>
      </c>
      <c r="D19" s="8">
        <f>D18+D17</f>
        <v>1.0649999999999999</v>
      </c>
    </row>
    <row r="20" spans="1:4" x14ac:dyDescent="0.3">
      <c r="A20" s="3">
        <v>15</v>
      </c>
      <c r="B20" s="13" t="s">
        <v>46</v>
      </c>
      <c r="C20" s="14" t="s">
        <v>24</v>
      </c>
      <c r="D20" s="14">
        <v>0.128</v>
      </c>
    </row>
  </sheetData>
  <mergeCells count="1">
    <mergeCell ref="A2:D2"/>
  </mergeCells>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2:D107"/>
  <sheetViews>
    <sheetView topLeftCell="A85" zoomScale="70" zoomScaleNormal="70" workbookViewId="0">
      <selection activeCell="F104" sqref="F104"/>
    </sheetView>
  </sheetViews>
  <sheetFormatPr defaultColWidth="8.6640625" defaultRowHeight="18" x14ac:dyDescent="0.3"/>
  <cols>
    <col min="1" max="1" width="9.6640625" style="16" customWidth="1"/>
    <col min="2" max="2" width="65.44140625" style="29" customWidth="1"/>
    <col min="3" max="3" width="18.109375" style="16" customWidth="1"/>
    <col min="4" max="4" width="28" style="16" customWidth="1"/>
    <col min="5" max="16384" width="8.6640625" style="16"/>
  </cols>
  <sheetData>
    <row r="2" spans="1:4" x14ac:dyDescent="0.3">
      <c r="A2" s="299" t="s">
        <v>48</v>
      </c>
      <c r="B2" s="300"/>
      <c r="C2" s="300"/>
      <c r="D2" s="300"/>
    </row>
    <row r="3" spans="1:4" x14ac:dyDescent="0.3">
      <c r="A3" s="48" t="s">
        <v>0</v>
      </c>
      <c r="B3" s="36" t="s">
        <v>1</v>
      </c>
      <c r="C3" s="48" t="s">
        <v>2</v>
      </c>
      <c r="D3" s="48" t="s">
        <v>3</v>
      </c>
    </row>
    <row r="4" spans="1:4" x14ac:dyDescent="0.3">
      <c r="A4" s="35"/>
      <c r="B4" s="36" t="s">
        <v>49</v>
      </c>
      <c r="C4" s="37"/>
      <c r="D4" s="49"/>
    </row>
    <row r="5" spans="1:4" ht="36" x14ac:dyDescent="0.3">
      <c r="A5" s="30">
        <v>1</v>
      </c>
      <c r="B5" s="57" t="s">
        <v>50</v>
      </c>
      <c r="C5" s="38" t="s">
        <v>51</v>
      </c>
      <c r="D5" s="50">
        <v>1.21</v>
      </c>
    </row>
    <row r="6" spans="1:4" x14ac:dyDescent="0.3">
      <c r="A6" s="31">
        <v>2</v>
      </c>
      <c r="B6" s="58" t="s">
        <v>52</v>
      </c>
      <c r="C6" s="39" t="s">
        <v>6</v>
      </c>
      <c r="D6" s="51">
        <v>51.8</v>
      </c>
    </row>
    <row r="7" spans="1:4" ht="36" x14ac:dyDescent="0.3">
      <c r="A7" s="30">
        <v>3</v>
      </c>
      <c r="B7" s="58" t="s">
        <v>53</v>
      </c>
      <c r="C7" s="39" t="s">
        <v>6</v>
      </c>
      <c r="D7" s="51">
        <v>3.54</v>
      </c>
    </row>
    <row r="8" spans="1:4" ht="36" x14ac:dyDescent="0.3">
      <c r="A8" s="31">
        <v>4</v>
      </c>
      <c r="B8" s="58" t="s">
        <v>54</v>
      </c>
      <c r="C8" s="39" t="s">
        <v>6</v>
      </c>
      <c r="D8" s="51">
        <v>6.68</v>
      </c>
    </row>
    <row r="9" spans="1:4" ht="36" x14ac:dyDescent="0.3">
      <c r="A9" s="30">
        <v>5</v>
      </c>
      <c r="B9" s="58" t="s">
        <v>9</v>
      </c>
      <c r="C9" s="39" t="s">
        <v>10</v>
      </c>
      <c r="D9" s="51">
        <v>0.36</v>
      </c>
    </row>
    <row r="10" spans="1:4" ht="36" x14ac:dyDescent="0.3">
      <c r="A10" s="31">
        <v>6</v>
      </c>
      <c r="B10" s="58" t="s">
        <v>55</v>
      </c>
      <c r="C10" s="39" t="s">
        <v>6</v>
      </c>
      <c r="D10" s="51">
        <v>0.57999999999999996</v>
      </c>
    </row>
    <row r="11" spans="1:4" ht="36" x14ac:dyDescent="0.3">
      <c r="A11" s="30">
        <v>7</v>
      </c>
      <c r="B11" s="58" t="s">
        <v>56</v>
      </c>
      <c r="C11" s="39" t="s">
        <v>10</v>
      </c>
      <c r="D11" s="51">
        <v>0.12</v>
      </c>
    </row>
    <row r="12" spans="1:4" ht="36" x14ac:dyDescent="0.3">
      <c r="A12" s="31">
        <v>8</v>
      </c>
      <c r="B12" s="40" t="s">
        <v>57</v>
      </c>
      <c r="C12" s="39" t="s">
        <v>24</v>
      </c>
      <c r="D12" s="52">
        <v>3.9600000000000003E-2</v>
      </c>
    </row>
    <row r="13" spans="1:4" ht="36" x14ac:dyDescent="0.3">
      <c r="A13" s="30">
        <v>9</v>
      </c>
      <c r="B13" s="40" t="s">
        <v>58</v>
      </c>
      <c r="C13" s="39" t="s">
        <v>24</v>
      </c>
      <c r="D13" s="51">
        <v>0.67300000000000004</v>
      </c>
    </row>
    <row r="14" spans="1:4" ht="36" x14ac:dyDescent="0.3">
      <c r="A14" s="31">
        <v>10</v>
      </c>
      <c r="B14" s="40" t="s">
        <v>59</v>
      </c>
      <c r="C14" s="39" t="s">
        <v>6</v>
      </c>
      <c r="D14" s="51">
        <v>4.97</v>
      </c>
    </row>
    <row r="15" spans="1:4" ht="36" x14ac:dyDescent="0.3">
      <c r="A15" s="30">
        <v>11</v>
      </c>
      <c r="B15" s="40" t="s">
        <v>60</v>
      </c>
      <c r="C15" s="39" t="s">
        <v>10</v>
      </c>
      <c r="D15" s="51">
        <v>0.47699999999999998</v>
      </c>
    </row>
    <row r="16" spans="1:4" ht="36" x14ac:dyDescent="0.3">
      <c r="A16" s="31">
        <v>12</v>
      </c>
      <c r="B16" s="40" t="s">
        <v>61</v>
      </c>
      <c r="C16" s="39" t="s">
        <v>24</v>
      </c>
      <c r="D16" s="51">
        <v>0.151</v>
      </c>
    </row>
    <row r="17" spans="1:4" ht="36" x14ac:dyDescent="0.3">
      <c r="A17" s="30">
        <v>13</v>
      </c>
      <c r="B17" s="40" t="s">
        <v>62</v>
      </c>
      <c r="C17" s="39" t="s">
        <v>24</v>
      </c>
      <c r="D17" s="51">
        <v>0.85299999999999998</v>
      </c>
    </row>
    <row r="18" spans="1:4" ht="36" x14ac:dyDescent="0.3">
      <c r="A18" s="31">
        <v>14</v>
      </c>
      <c r="B18" s="40" t="s">
        <v>63</v>
      </c>
      <c r="C18" s="39" t="s">
        <v>6</v>
      </c>
      <c r="D18" s="39">
        <v>28.928000000000001</v>
      </c>
    </row>
    <row r="19" spans="1:4" x14ac:dyDescent="0.3">
      <c r="A19" s="30">
        <v>15</v>
      </c>
      <c r="B19" s="41" t="s">
        <v>64</v>
      </c>
      <c r="C19" s="42" t="s">
        <v>65</v>
      </c>
      <c r="D19" s="42">
        <v>0.97499999999999998</v>
      </c>
    </row>
    <row r="20" spans="1:4" x14ac:dyDescent="0.3">
      <c r="A20" s="35"/>
      <c r="B20" s="36" t="s">
        <v>66</v>
      </c>
      <c r="C20" s="37"/>
      <c r="D20" s="49"/>
    </row>
    <row r="21" spans="1:4" x14ac:dyDescent="0.3">
      <c r="A21" s="35"/>
      <c r="B21" s="36" t="s">
        <v>67</v>
      </c>
      <c r="C21" s="37"/>
      <c r="D21" s="49"/>
    </row>
    <row r="22" spans="1:4" ht="36" x14ac:dyDescent="0.3">
      <c r="A22" s="32">
        <v>16</v>
      </c>
      <c r="B22" s="43" t="s">
        <v>68</v>
      </c>
      <c r="C22" s="44" t="s">
        <v>6</v>
      </c>
      <c r="D22" s="51">
        <v>2.3650000000000002</v>
      </c>
    </row>
    <row r="23" spans="1:4" ht="36" x14ac:dyDescent="0.3">
      <c r="A23" s="33">
        <v>17</v>
      </c>
      <c r="B23" s="43" t="s">
        <v>56</v>
      </c>
      <c r="C23" s="44" t="s">
        <v>10</v>
      </c>
      <c r="D23" s="53">
        <v>0.441</v>
      </c>
    </row>
    <row r="24" spans="1:4" ht="36" x14ac:dyDescent="0.3">
      <c r="A24" s="32">
        <v>18</v>
      </c>
      <c r="B24" s="43" t="s">
        <v>69</v>
      </c>
      <c r="C24" s="44" t="s">
        <v>24</v>
      </c>
      <c r="D24" s="44">
        <v>4.9500000000000002E-2</v>
      </c>
    </row>
    <row r="25" spans="1:4" ht="36" x14ac:dyDescent="0.3">
      <c r="A25" s="33">
        <v>19</v>
      </c>
      <c r="B25" s="43" t="s">
        <v>70</v>
      </c>
      <c r="C25" s="44" t="s">
        <v>24</v>
      </c>
      <c r="D25" s="44">
        <v>0.53600000000000003</v>
      </c>
    </row>
    <row r="26" spans="1:4" ht="36" x14ac:dyDescent="0.3">
      <c r="A26" s="32">
        <v>20</v>
      </c>
      <c r="B26" s="43" t="s">
        <v>71</v>
      </c>
      <c r="C26" s="44" t="s">
        <v>22</v>
      </c>
      <c r="D26" s="44">
        <v>49.84</v>
      </c>
    </row>
    <row r="27" spans="1:4" ht="36" x14ac:dyDescent="0.3">
      <c r="A27" s="33">
        <v>21</v>
      </c>
      <c r="B27" s="43" t="s">
        <v>72</v>
      </c>
      <c r="C27" s="44" t="s">
        <v>22</v>
      </c>
      <c r="D27" s="44">
        <f>D26</f>
        <v>49.84</v>
      </c>
    </row>
    <row r="28" spans="1:4" x14ac:dyDescent="0.3">
      <c r="A28" s="35"/>
      <c r="B28" s="36" t="s">
        <v>73</v>
      </c>
      <c r="C28" s="37"/>
      <c r="D28" s="49"/>
    </row>
    <row r="29" spans="1:4" ht="36" x14ac:dyDescent="0.3">
      <c r="A29" s="30">
        <v>22</v>
      </c>
      <c r="B29" s="45" t="s">
        <v>74</v>
      </c>
      <c r="C29" s="38" t="s">
        <v>6</v>
      </c>
      <c r="D29" s="38">
        <v>11.347</v>
      </c>
    </row>
    <row r="30" spans="1:4" ht="36" x14ac:dyDescent="0.3">
      <c r="A30" s="31">
        <v>23</v>
      </c>
      <c r="B30" s="40" t="s">
        <v>75</v>
      </c>
      <c r="C30" s="39" t="s">
        <v>10</v>
      </c>
      <c r="D30" s="39">
        <v>1.387</v>
      </c>
    </row>
    <row r="31" spans="1:4" ht="36" x14ac:dyDescent="0.3">
      <c r="A31" s="30">
        <v>24</v>
      </c>
      <c r="B31" s="40" t="s">
        <v>76</v>
      </c>
      <c r="C31" s="39" t="s">
        <v>24</v>
      </c>
      <c r="D31" s="54">
        <v>1.446</v>
      </c>
    </row>
    <row r="32" spans="1:4" x14ac:dyDescent="0.3">
      <c r="A32" s="31">
        <v>25</v>
      </c>
      <c r="B32" s="40" t="s">
        <v>77</v>
      </c>
      <c r="C32" s="39" t="s">
        <v>22</v>
      </c>
      <c r="D32" s="55">
        <v>134.774</v>
      </c>
    </row>
    <row r="33" spans="1:4" ht="36" x14ac:dyDescent="0.3">
      <c r="A33" s="30">
        <v>26</v>
      </c>
      <c r="B33" s="41" t="s">
        <v>78</v>
      </c>
      <c r="C33" s="42" t="s">
        <v>22</v>
      </c>
      <c r="D33" s="56">
        <f>D32</f>
        <v>134.774</v>
      </c>
    </row>
    <row r="34" spans="1:4" x14ac:dyDescent="0.3">
      <c r="A34" s="34"/>
      <c r="B34" s="36" t="s">
        <v>79</v>
      </c>
      <c r="C34" s="34"/>
      <c r="D34" s="34"/>
    </row>
    <row r="35" spans="1:4" ht="36" x14ac:dyDescent="0.3">
      <c r="A35" s="44">
        <v>27</v>
      </c>
      <c r="B35" s="43" t="s">
        <v>59</v>
      </c>
      <c r="C35" s="44" t="s">
        <v>6</v>
      </c>
      <c r="D35" s="44">
        <v>2.8839999999999999</v>
      </c>
    </row>
    <row r="36" spans="1:4" ht="36" x14ac:dyDescent="0.3">
      <c r="A36" s="44">
        <v>28</v>
      </c>
      <c r="B36" s="43" t="s">
        <v>80</v>
      </c>
      <c r="C36" s="46" t="s">
        <v>10</v>
      </c>
      <c r="D36" s="44">
        <v>0.42799999999999999</v>
      </c>
    </row>
    <row r="37" spans="1:4" ht="36" x14ac:dyDescent="0.3">
      <c r="A37" s="44">
        <v>29</v>
      </c>
      <c r="B37" s="43" t="s">
        <v>81</v>
      </c>
      <c r="C37" s="46" t="s">
        <v>82</v>
      </c>
      <c r="D37" s="44">
        <v>0.14099999999999999</v>
      </c>
    </row>
    <row r="38" spans="1:4" ht="36" x14ac:dyDescent="0.3">
      <c r="A38" s="44">
        <v>30</v>
      </c>
      <c r="B38" s="43" t="s">
        <v>83</v>
      </c>
      <c r="C38" s="46" t="s">
        <v>82</v>
      </c>
      <c r="D38" s="44">
        <v>0.86799999999999999</v>
      </c>
    </row>
    <row r="39" spans="1:4" x14ac:dyDescent="0.3">
      <c r="A39" s="44">
        <v>31</v>
      </c>
      <c r="B39" s="43" t="s">
        <v>84</v>
      </c>
      <c r="C39" s="44" t="s">
        <v>22</v>
      </c>
      <c r="D39" s="44">
        <v>29.44</v>
      </c>
    </row>
    <row r="40" spans="1:4" ht="36" x14ac:dyDescent="0.3">
      <c r="A40" s="44">
        <v>32</v>
      </c>
      <c r="B40" s="43" t="s">
        <v>78</v>
      </c>
      <c r="C40" s="44" t="s">
        <v>22</v>
      </c>
      <c r="D40" s="44">
        <f>D39</f>
        <v>29.44</v>
      </c>
    </row>
    <row r="41" spans="1:4" x14ac:dyDescent="0.3">
      <c r="A41" s="35"/>
      <c r="B41" s="36" t="s">
        <v>85</v>
      </c>
      <c r="C41" s="37"/>
      <c r="D41" s="49"/>
    </row>
    <row r="42" spans="1:4" x14ac:dyDescent="0.3">
      <c r="A42" s="35"/>
      <c r="B42" s="36" t="s">
        <v>86</v>
      </c>
      <c r="C42" s="37"/>
      <c r="D42" s="49"/>
    </row>
    <row r="43" spans="1:4" ht="36" x14ac:dyDescent="0.3">
      <c r="A43" s="44">
        <v>33</v>
      </c>
      <c r="B43" s="43" t="s">
        <v>87</v>
      </c>
      <c r="C43" s="44" t="s">
        <v>6</v>
      </c>
      <c r="D43" s="44">
        <v>38.680999999999997</v>
      </c>
    </row>
    <row r="44" spans="1:4" x14ac:dyDescent="0.3">
      <c r="A44" s="44">
        <v>34</v>
      </c>
      <c r="B44" s="43" t="s">
        <v>88</v>
      </c>
      <c r="C44" s="44" t="s">
        <v>22</v>
      </c>
      <c r="D44" s="44">
        <v>247.708</v>
      </c>
    </row>
    <row r="45" spans="1:4" x14ac:dyDescent="0.3">
      <c r="A45" s="44">
        <v>35</v>
      </c>
      <c r="B45" s="43" t="s">
        <v>89</v>
      </c>
      <c r="C45" s="44" t="s">
        <v>22</v>
      </c>
      <c r="D45" s="44">
        <v>197.22399999999999</v>
      </c>
    </row>
    <row r="46" spans="1:4" x14ac:dyDescent="0.3">
      <c r="A46" s="44">
        <v>36</v>
      </c>
      <c r="B46" s="43" t="s">
        <v>90</v>
      </c>
      <c r="C46" s="44" t="s">
        <v>22</v>
      </c>
      <c r="D46" s="44">
        <v>5.6210000000000004</v>
      </c>
    </row>
    <row r="47" spans="1:4" ht="36" x14ac:dyDescent="0.3">
      <c r="A47" s="44">
        <v>37</v>
      </c>
      <c r="B47" s="43" t="s">
        <v>78</v>
      </c>
      <c r="C47" s="44" t="s">
        <v>22</v>
      </c>
      <c r="D47" s="44">
        <v>202.845</v>
      </c>
    </row>
    <row r="48" spans="1:4" x14ac:dyDescent="0.3">
      <c r="A48" s="35"/>
      <c r="B48" s="36" t="s">
        <v>91</v>
      </c>
      <c r="C48" s="37"/>
      <c r="D48" s="49"/>
    </row>
    <row r="49" spans="1:4" ht="36" x14ac:dyDescent="0.3">
      <c r="A49" s="44">
        <v>38</v>
      </c>
      <c r="B49" s="43" t="s">
        <v>18</v>
      </c>
      <c r="C49" s="44" t="s">
        <v>10</v>
      </c>
      <c r="D49" s="44">
        <v>0.92900000000000005</v>
      </c>
    </row>
    <row r="50" spans="1:4" x14ac:dyDescent="0.3">
      <c r="A50" s="44">
        <v>39</v>
      </c>
      <c r="B50" s="47" t="s">
        <v>92</v>
      </c>
      <c r="C50" s="44" t="s">
        <v>20</v>
      </c>
      <c r="D50" s="44">
        <v>11.22</v>
      </c>
    </row>
    <row r="51" spans="1:4" x14ac:dyDescent="0.3">
      <c r="A51" s="44">
        <v>40</v>
      </c>
      <c r="B51" s="43" t="s">
        <v>93</v>
      </c>
      <c r="C51" s="44" t="s">
        <v>24</v>
      </c>
      <c r="D51" s="44">
        <v>0.46960000000000002</v>
      </c>
    </row>
    <row r="52" spans="1:4" x14ac:dyDescent="0.3">
      <c r="A52" s="44">
        <v>41</v>
      </c>
      <c r="B52" s="43" t="s">
        <v>94</v>
      </c>
      <c r="C52" s="44" t="s">
        <v>24</v>
      </c>
      <c r="D52" s="44">
        <f>D51</f>
        <v>0.46960000000000002</v>
      </c>
    </row>
    <row r="53" spans="1:4" x14ac:dyDescent="0.3">
      <c r="A53" s="44">
        <v>42</v>
      </c>
      <c r="B53" s="43" t="s">
        <v>95</v>
      </c>
      <c r="C53" s="44" t="s">
        <v>22</v>
      </c>
      <c r="D53" s="44">
        <v>36.42</v>
      </c>
    </row>
    <row r="54" spans="1:4" ht="36" x14ac:dyDescent="0.3">
      <c r="A54" s="44">
        <v>43</v>
      </c>
      <c r="B54" s="43" t="s">
        <v>59</v>
      </c>
      <c r="C54" s="44" t="s">
        <v>6</v>
      </c>
      <c r="D54" s="44">
        <v>1.1919999999999999</v>
      </c>
    </row>
    <row r="55" spans="1:4" ht="36" x14ac:dyDescent="0.3">
      <c r="A55" s="44">
        <v>44</v>
      </c>
      <c r="B55" s="43" t="s">
        <v>80</v>
      </c>
      <c r="C55" s="44" t="s">
        <v>10</v>
      </c>
      <c r="D55" s="44">
        <v>9.7000000000000003E-2</v>
      </c>
    </row>
    <row r="56" spans="1:4" ht="36" x14ac:dyDescent="0.3">
      <c r="A56" s="44">
        <v>45</v>
      </c>
      <c r="B56" s="43" t="s">
        <v>81</v>
      </c>
      <c r="C56" s="44" t="s">
        <v>24</v>
      </c>
      <c r="D56" s="44">
        <v>1.8200000000000001E-2</v>
      </c>
    </row>
    <row r="57" spans="1:4" ht="36" x14ac:dyDescent="0.3">
      <c r="A57" s="44">
        <v>46</v>
      </c>
      <c r="B57" s="43" t="s">
        <v>96</v>
      </c>
      <c r="C57" s="44" t="s">
        <v>24</v>
      </c>
      <c r="D57" s="44">
        <v>8.2000000000000003E-2</v>
      </c>
    </row>
    <row r="58" spans="1:4" ht="36" x14ac:dyDescent="0.3">
      <c r="A58" s="44">
        <v>47</v>
      </c>
      <c r="B58" s="43" t="s">
        <v>97</v>
      </c>
      <c r="C58" s="44" t="s">
        <v>6</v>
      </c>
      <c r="D58" s="44">
        <v>4.984</v>
      </c>
    </row>
    <row r="59" spans="1:4" x14ac:dyDescent="0.3">
      <c r="A59" s="44">
        <v>48</v>
      </c>
      <c r="B59" s="43" t="s">
        <v>98</v>
      </c>
      <c r="C59" s="44" t="s">
        <v>22</v>
      </c>
      <c r="D59" s="44">
        <v>48.82</v>
      </c>
    </row>
    <row r="60" spans="1:4" ht="36" x14ac:dyDescent="0.3">
      <c r="A60" s="44">
        <v>49</v>
      </c>
      <c r="B60" s="43" t="s">
        <v>99</v>
      </c>
      <c r="C60" s="44" t="s">
        <v>22</v>
      </c>
      <c r="D60" s="44">
        <v>34.904000000000003</v>
      </c>
    </row>
    <row r="61" spans="1:4" x14ac:dyDescent="0.3">
      <c r="A61" s="44">
        <v>50</v>
      </c>
      <c r="B61" s="59" t="s">
        <v>100</v>
      </c>
      <c r="C61" s="44" t="s">
        <v>20</v>
      </c>
      <c r="D61" s="44">
        <v>8</v>
      </c>
    </row>
    <row r="62" spans="1:4" x14ac:dyDescent="0.3">
      <c r="A62" s="44">
        <v>51</v>
      </c>
      <c r="B62" s="59" t="s">
        <v>101</v>
      </c>
      <c r="C62" s="44" t="s">
        <v>102</v>
      </c>
      <c r="D62" s="44">
        <v>8</v>
      </c>
    </row>
    <row r="63" spans="1:4" x14ac:dyDescent="0.3">
      <c r="A63" s="44">
        <v>52</v>
      </c>
      <c r="B63" s="59" t="s">
        <v>103</v>
      </c>
      <c r="C63" s="44" t="s">
        <v>102</v>
      </c>
      <c r="D63" s="44">
        <v>4</v>
      </c>
    </row>
    <row r="64" spans="1:4" x14ac:dyDescent="0.3">
      <c r="A64" s="44">
        <v>53</v>
      </c>
      <c r="B64" s="59" t="s">
        <v>104</v>
      </c>
      <c r="C64" s="44" t="s">
        <v>105</v>
      </c>
      <c r="D64" s="44">
        <v>2</v>
      </c>
    </row>
    <row r="65" spans="1:4" x14ac:dyDescent="0.3">
      <c r="A65" s="44">
        <v>54</v>
      </c>
      <c r="B65" s="59" t="s">
        <v>106</v>
      </c>
      <c r="C65" s="44" t="s">
        <v>102</v>
      </c>
      <c r="D65" s="44">
        <v>2</v>
      </c>
    </row>
    <row r="66" spans="1:4" x14ac:dyDescent="0.3">
      <c r="A66" s="35"/>
      <c r="B66" s="36" t="s">
        <v>107</v>
      </c>
      <c r="C66" s="37"/>
      <c r="D66" s="49"/>
    </row>
    <row r="67" spans="1:4" ht="36" x14ac:dyDescent="0.3">
      <c r="A67" s="44">
        <v>55</v>
      </c>
      <c r="B67" s="59" t="s">
        <v>108</v>
      </c>
      <c r="C67" s="44" t="s">
        <v>22</v>
      </c>
      <c r="D67" s="44">
        <v>19.943999999999999</v>
      </c>
    </row>
    <row r="68" spans="1:4" ht="36" x14ac:dyDescent="0.3">
      <c r="A68" s="44">
        <v>56</v>
      </c>
      <c r="B68" s="59" t="s">
        <v>109</v>
      </c>
      <c r="C68" s="44" t="s">
        <v>22</v>
      </c>
      <c r="D68" s="44">
        <v>5.04</v>
      </c>
    </row>
    <row r="69" spans="1:4" x14ac:dyDescent="0.3">
      <c r="A69" s="44">
        <v>57</v>
      </c>
      <c r="B69" s="59" t="s">
        <v>110</v>
      </c>
      <c r="C69" s="44" t="s">
        <v>22</v>
      </c>
      <c r="D69" s="44">
        <v>5.04</v>
      </c>
    </row>
    <row r="70" spans="1:4" x14ac:dyDescent="0.3">
      <c r="A70" s="35"/>
      <c r="B70" s="36" t="s">
        <v>111</v>
      </c>
      <c r="C70" s="37"/>
      <c r="D70" s="49"/>
    </row>
    <row r="71" spans="1:4" ht="36" x14ac:dyDescent="0.3">
      <c r="A71" s="44">
        <v>58</v>
      </c>
      <c r="B71" s="43" t="s">
        <v>112</v>
      </c>
      <c r="C71" s="44" t="s">
        <v>6</v>
      </c>
      <c r="D71" s="44">
        <v>11.17</v>
      </c>
    </row>
    <row r="72" spans="1:4" x14ac:dyDescent="0.3">
      <c r="A72" s="44">
        <v>59</v>
      </c>
      <c r="B72" s="43" t="s">
        <v>113</v>
      </c>
      <c r="C72" s="44" t="s">
        <v>22</v>
      </c>
      <c r="D72" s="44">
        <v>72.459999999999994</v>
      </c>
    </row>
    <row r="73" spans="1:4" x14ac:dyDescent="0.3">
      <c r="A73" s="44">
        <v>60</v>
      </c>
      <c r="B73" s="59" t="s">
        <v>114</v>
      </c>
      <c r="C73" s="44" t="s">
        <v>22</v>
      </c>
      <c r="D73" s="44">
        <f>D72</f>
        <v>72.459999999999994</v>
      </c>
    </row>
    <row r="74" spans="1:4" x14ac:dyDescent="0.3">
      <c r="A74" s="35"/>
      <c r="B74" s="36" t="s">
        <v>115</v>
      </c>
      <c r="C74" s="37"/>
      <c r="D74" s="49"/>
    </row>
    <row r="75" spans="1:4" x14ac:dyDescent="0.3">
      <c r="A75" s="35"/>
      <c r="B75" s="36" t="s">
        <v>116</v>
      </c>
      <c r="C75" s="37"/>
      <c r="D75" s="49"/>
    </row>
    <row r="76" spans="1:4" x14ac:dyDescent="0.3">
      <c r="A76" s="44">
        <v>61</v>
      </c>
      <c r="B76" s="59" t="s">
        <v>117</v>
      </c>
      <c r="C76" s="44" t="s">
        <v>20</v>
      </c>
      <c r="D76" s="44">
        <v>8</v>
      </c>
    </row>
    <row r="77" spans="1:4" x14ac:dyDescent="0.3">
      <c r="A77" s="44">
        <v>62</v>
      </c>
      <c r="B77" s="59" t="s">
        <v>118</v>
      </c>
      <c r="C77" s="44" t="s">
        <v>102</v>
      </c>
      <c r="D77" s="44">
        <v>2</v>
      </c>
    </row>
    <row r="78" spans="1:4" x14ac:dyDescent="0.3">
      <c r="A78" s="44">
        <v>63</v>
      </c>
      <c r="B78" s="59" t="s">
        <v>119</v>
      </c>
      <c r="C78" s="44" t="s">
        <v>102</v>
      </c>
      <c r="D78" s="44">
        <v>8</v>
      </c>
    </row>
    <row r="79" spans="1:4" x14ac:dyDescent="0.3">
      <c r="A79" s="44">
        <v>64</v>
      </c>
      <c r="B79" s="59" t="s">
        <v>120</v>
      </c>
      <c r="C79" s="44" t="s">
        <v>102</v>
      </c>
      <c r="D79" s="44">
        <v>2</v>
      </c>
    </row>
    <row r="80" spans="1:4" x14ac:dyDescent="0.3">
      <c r="A80" s="44">
        <v>65</v>
      </c>
      <c r="B80" s="59" t="s">
        <v>121</v>
      </c>
      <c r="C80" s="44" t="s">
        <v>20</v>
      </c>
      <c r="D80" s="44">
        <v>46</v>
      </c>
    </row>
    <row r="81" spans="1:4" x14ac:dyDescent="0.3">
      <c r="A81" s="44">
        <v>66</v>
      </c>
      <c r="B81" s="59" t="s">
        <v>122</v>
      </c>
      <c r="C81" s="44" t="s">
        <v>102</v>
      </c>
      <c r="D81" s="44">
        <v>4</v>
      </c>
    </row>
    <row r="82" spans="1:4" x14ac:dyDescent="0.3">
      <c r="A82" s="44">
        <v>67</v>
      </c>
      <c r="B82" s="59" t="s">
        <v>123</v>
      </c>
      <c r="C82" s="44" t="s">
        <v>102</v>
      </c>
      <c r="D82" s="44">
        <v>10</v>
      </c>
    </row>
    <row r="83" spans="1:4" x14ac:dyDescent="0.3">
      <c r="A83" s="44">
        <v>68</v>
      </c>
      <c r="B83" s="59" t="s">
        <v>124</v>
      </c>
      <c r="C83" s="44" t="s">
        <v>102</v>
      </c>
      <c r="D83" s="44">
        <v>1</v>
      </c>
    </row>
    <row r="84" spans="1:4" x14ac:dyDescent="0.3">
      <c r="A84" s="44">
        <v>69</v>
      </c>
      <c r="B84" s="59" t="s">
        <v>125</v>
      </c>
      <c r="C84" s="44" t="s">
        <v>20</v>
      </c>
      <c r="D84" s="44">
        <v>4</v>
      </c>
    </row>
    <row r="85" spans="1:4" x14ac:dyDescent="0.3">
      <c r="A85" s="44">
        <v>70</v>
      </c>
      <c r="B85" s="59" t="s">
        <v>126</v>
      </c>
      <c r="C85" s="44" t="s">
        <v>102</v>
      </c>
      <c r="D85" s="44">
        <v>3</v>
      </c>
    </row>
    <row r="86" spans="1:4" x14ac:dyDescent="0.3">
      <c r="A86" s="44">
        <v>71</v>
      </c>
      <c r="B86" s="59" t="s">
        <v>127</v>
      </c>
      <c r="C86" s="44" t="s">
        <v>102</v>
      </c>
      <c r="D86" s="44">
        <v>8</v>
      </c>
    </row>
    <row r="87" spans="1:4" x14ac:dyDescent="0.3">
      <c r="A87" s="44">
        <v>72</v>
      </c>
      <c r="B87" s="59" t="s">
        <v>128</v>
      </c>
      <c r="C87" s="44" t="s">
        <v>20</v>
      </c>
      <c r="D87" s="44">
        <v>12</v>
      </c>
    </row>
    <row r="88" spans="1:4" x14ac:dyDescent="0.3">
      <c r="A88" s="44">
        <v>73</v>
      </c>
      <c r="B88" s="59" t="s">
        <v>129</v>
      </c>
      <c r="C88" s="44" t="s">
        <v>102</v>
      </c>
      <c r="D88" s="44">
        <v>6</v>
      </c>
    </row>
    <row r="89" spans="1:4" x14ac:dyDescent="0.3">
      <c r="A89" s="44">
        <v>74</v>
      </c>
      <c r="B89" s="59" t="s">
        <v>130</v>
      </c>
      <c r="C89" s="44" t="s">
        <v>102</v>
      </c>
      <c r="D89" s="44">
        <v>6</v>
      </c>
    </row>
    <row r="90" spans="1:4" x14ac:dyDescent="0.3">
      <c r="A90" s="44">
        <v>75</v>
      </c>
      <c r="B90" s="59" t="s">
        <v>131</v>
      </c>
      <c r="C90" s="44" t="s">
        <v>102</v>
      </c>
      <c r="D90" s="44">
        <v>4</v>
      </c>
    </row>
    <row r="91" spans="1:4" x14ac:dyDescent="0.3">
      <c r="A91" s="44">
        <v>76</v>
      </c>
      <c r="B91" s="59" t="s">
        <v>132</v>
      </c>
      <c r="C91" s="44" t="s">
        <v>102</v>
      </c>
      <c r="D91" s="44">
        <v>3</v>
      </c>
    </row>
    <row r="92" spans="1:4" x14ac:dyDescent="0.3">
      <c r="A92" s="44">
        <v>77</v>
      </c>
      <c r="B92" s="59" t="s">
        <v>133</v>
      </c>
      <c r="C92" s="44" t="s">
        <v>102</v>
      </c>
      <c r="D92" s="44">
        <v>3</v>
      </c>
    </row>
    <row r="93" spans="1:4" ht="36" x14ac:dyDescent="0.3">
      <c r="A93" s="44">
        <v>78</v>
      </c>
      <c r="B93" s="59" t="s">
        <v>134</v>
      </c>
      <c r="C93" s="44" t="s">
        <v>105</v>
      </c>
      <c r="D93" s="44">
        <v>1</v>
      </c>
    </row>
    <row r="94" spans="1:4" x14ac:dyDescent="0.3">
      <c r="A94" s="35"/>
      <c r="B94" s="36" t="s">
        <v>135</v>
      </c>
      <c r="C94" s="37"/>
      <c r="D94" s="49"/>
    </row>
    <row r="95" spans="1:4" x14ac:dyDescent="0.3">
      <c r="A95" s="44">
        <v>79</v>
      </c>
      <c r="B95" s="59" t="s">
        <v>136</v>
      </c>
      <c r="C95" s="44" t="s">
        <v>20</v>
      </c>
      <c r="D95" s="44">
        <v>50</v>
      </c>
    </row>
    <row r="96" spans="1:4" x14ac:dyDescent="0.3">
      <c r="A96" s="44">
        <v>80</v>
      </c>
      <c r="B96" s="59" t="s">
        <v>137</v>
      </c>
      <c r="C96" s="44" t="s">
        <v>105</v>
      </c>
      <c r="D96" s="44">
        <v>4</v>
      </c>
    </row>
    <row r="97" spans="1:4" x14ac:dyDescent="0.3">
      <c r="A97" s="44">
        <v>81</v>
      </c>
      <c r="B97" s="59" t="s">
        <v>138</v>
      </c>
      <c r="C97" s="44" t="s">
        <v>20</v>
      </c>
      <c r="D97" s="44">
        <v>35</v>
      </c>
    </row>
    <row r="98" spans="1:4" x14ac:dyDescent="0.3">
      <c r="A98" s="44">
        <v>82</v>
      </c>
      <c r="B98" s="59" t="s">
        <v>139</v>
      </c>
      <c r="C98" s="44" t="s">
        <v>20</v>
      </c>
      <c r="D98" s="44">
        <v>50</v>
      </c>
    </row>
    <row r="99" spans="1:4" x14ac:dyDescent="0.3">
      <c r="A99" s="44">
        <v>83</v>
      </c>
      <c r="B99" s="59" t="s">
        <v>140</v>
      </c>
      <c r="C99" s="44" t="s">
        <v>141</v>
      </c>
      <c r="D99" s="44">
        <v>10</v>
      </c>
    </row>
    <row r="100" spans="1:4" x14ac:dyDescent="0.3">
      <c r="A100" s="44">
        <v>84</v>
      </c>
      <c r="B100" s="59" t="s">
        <v>142</v>
      </c>
      <c r="C100" s="44" t="s">
        <v>105</v>
      </c>
      <c r="D100" s="44">
        <v>7</v>
      </c>
    </row>
    <row r="101" spans="1:4" x14ac:dyDescent="0.3">
      <c r="A101" s="44">
        <v>85</v>
      </c>
      <c r="B101" s="59" t="s">
        <v>143</v>
      </c>
      <c r="C101" s="44" t="s">
        <v>102</v>
      </c>
      <c r="D101" s="44">
        <v>1</v>
      </c>
    </row>
    <row r="102" spans="1:4" x14ac:dyDescent="0.3">
      <c r="A102" s="44">
        <v>86</v>
      </c>
      <c r="B102" s="59" t="s">
        <v>144</v>
      </c>
      <c r="C102" s="44" t="s">
        <v>102</v>
      </c>
      <c r="D102" s="44">
        <v>4</v>
      </c>
    </row>
    <row r="103" spans="1:4" x14ac:dyDescent="0.3">
      <c r="A103" s="44">
        <v>87</v>
      </c>
      <c r="B103" s="59" t="s">
        <v>145</v>
      </c>
      <c r="C103" s="44" t="s">
        <v>102</v>
      </c>
      <c r="D103" s="44">
        <v>12</v>
      </c>
    </row>
    <row r="104" spans="1:4" x14ac:dyDescent="0.3">
      <c r="A104" s="44">
        <v>88</v>
      </c>
      <c r="B104" s="59" t="s">
        <v>146</v>
      </c>
      <c r="C104" s="44" t="s">
        <v>105</v>
      </c>
      <c r="D104" s="44">
        <v>5</v>
      </c>
    </row>
    <row r="105" spans="1:4" x14ac:dyDescent="0.3">
      <c r="A105" s="44">
        <v>89</v>
      </c>
      <c r="B105" s="59" t="s">
        <v>147</v>
      </c>
      <c r="C105" s="44" t="s">
        <v>105</v>
      </c>
      <c r="D105" s="44">
        <v>2</v>
      </c>
    </row>
    <row r="106" spans="1:4" x14ac:dyDescent="0.3">
      <c r="A106" s="44">
        <v>90</v>
      </c>
      <c r="B106" s="59" t="s">
        <v>148</v>
      </c>
      <c r="C106" s="44" t="s">
        <v>102</v>
      </c>
      <c r="D106" s="44">
        <v>3</v>
      </c>
    </row>
    <row r="107" spans="1:4" x14ac:dyDescent="0.3">
      <c r="A107" s="44">
        <v>91</v>
      </c>
      <c r="B107" s="59" t="s">
        <v>149</v>
      </c>
      <c r="C107" s="44" t="s">
        <v>105</v>
      </c>
      <c r="D107" s="44">
        <v>3</v>
      </c>
    </row>
  </sheetData>
  <mergeCells count="1">
    <mergeCell ref="A2:D2"/>
  </mergeCells>
  <pageMargins left="0.70866141732283472" right="0.70866141732283472" top="0.74803149606299213" bottom="0.74803149606299213" header="0.31496062992125984" footer="0.31496062992125984"/>
  <pageSetup paperSize="9" scale="71" fitToHeight="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ĐƠN MỜI THẦU</vt:lpstr>
      <vt:lpstr>Hồ sơ kinh nghiệm Nhà cung cấp</vt:lpstr>
      <vt:lpstr>Mẫu tham chiếu</vt:lpstr>
      <vt:lpstr>RFQ Template</vt:lpstr>
      <vt:lpstr>Trạm Y tế xã Lâm Giang</vt:lpstr>
      <vt:lpstr>Trạm y tế xã An Thịnh</vt:lpstr>
      <vt:lpstr>Trạm y tế xã Yên Phú</vt:lpstr>
      <vt:lpstr>Trạm y tế xã Yên Hợp</vt:lpstr>
      <vt:lpstr>Nhà Đại Thể - TTYT Văn Yên</vt:lpstr>
      <vt:lpstr>Nhà lưu trữ rác - TTYT Văn Yên</vt:lpstr>
      <vt:lpstr>Tường rào - Trạm y tế Yên Hợp</vt:lpstr>
      <vt:lpstr>Tường rào thuốc nam - Yên Hợp</vt:lpstr>
      <vt:lpstr>Tường rào - PK Hưng Khánh</vt:lpstr>
      <vt:lpstr>WC Hành chính - PK Hưng Khánh</vt:lpstr>
      <vt:lpstr>WC - Lâm Giang</vt:lpstr>
      <vt:lpstr>WC Điều trị - PK Hưng Khánh</vt:lpstr>
      <vt:lpstr>Tường rào thuốc nam - Yên Phú</vt:lpstr>
      <vt:lpstr>Tường rào thuốc nam - An Thịnh</vt:lpstr>
    </vt:vector>
  </TitlesOfParts>
  <Company>Samaritan's Purse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Duc Hieu</dc:creator>
  <cp:lastModifiedBy>Administrator</cp:lastModifiedBy>
  <cp:lastPrinted>2025-07-09T09:14:25Z</cp:lastPrinted>
  <dcterms:created xsi:type="dcterms:W3CDTF">2025-07-07T07:12:20Z</dcterms:created>
  <dcterms:modified xsi:type="dcterms:W3CDTF">2025-07-10T11:55:06Z</dcterms:modified>
</cp:coreProperties>
</file>